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120" yWindow="-120" windowWidth="20730" windowHeight="11040" tabRatio="919"/>
  </bookViews>
  <sheets>
    <sheet name="総括表" sheetId="1" r:id="rId1"/>
    <sheet name="普通会計の状況" sheetId="2" r:id="rId2"/>
    <sheet name="各会計、関係団体の財政状況及び健全化判断比率" sheetId="3" r:id="rId3"/>
    <sheet name="財政比較分析表" sheetId="15"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データシート" sheetId="14" state="hidden" r:id="rId14"/>
  </sheets>
  <definedNames>
    <definedName name="Z_146C77A7_D299_4EB4_BE38_5EA398200DBE_.wvu.Cols" localSheetId="2" hidden="1">'各会計、関係団体の財政状況及び健全化判断比率'!$EB:$XFD</definedName>
    <definedName name="Z_146C77A7_D299_4EB4_BE38_5EA398200DBE_.wvu.Cols" localSheetId="12" hidden="1">基金残高に係る経年分析!$P:$XFD</definedName>
    <definedName name="Z_146C77A7_D299_4EB4_BE38_5EA398200DBE_.wvu.Cols" localSheetId="4" hidden="1">'経常経費分析表（経常収支比率の分析）'!$DM:$XFD</definedName>
    <definedName name="Z_146C77A7_D299_4EB4_BE38_5EA398200DBE_.wvu.Cols" localSheetId="5" hidden="1">'経常経費分析表（人件費・公債費・普通建設事業費の分析）'!$AU:$XFD</definedName>
    <definedName name="Z_146C77A7_D299_4EB4_BE38_5EA398200DBE_.wvu.Cols" localSheetId="10" hidden="1">'実質公債費比率（分子）の構造'!$V:$XFD</definedName>
    <definedName name="Z_146C77A7_D299_4EB4_BE38_5EA398200DBE_.wvu.Cols" localSheetId="8" hidden="1">実質収支比率等に係る経年分析!$Q:$XFD</definedName>
    <definedName name="Z_146C77A7_D299_4EB4_BE38_5EA398200DBE_.wvu.Cols" localSheetId="11" hidden="1">'将来負担比率（分子）の構造'!$T:$XFD</definedName>
    <definedName name="Z_146C77A7_D299_4EB4_BE38_5EA398200DBE_.wvu.Cols" localSheetId="6" hidden="1">'性質別歳出決算分析表（住民一人当たりのコスト）'!$DV:$XFD</definedName>
    <definedName name="Z_146C77A7_D299_4EB4_BE38_5EA398200DBE_.wvu.Cols" localSheetId="0" hidden="1">総括表!$DP:$XFD</definedName>
    <definedName name="Z_146C77A7_D299_4EB4_BE38_5EA398200DBE_.wvu.Cols" localSheetId="1" hidden="1">普通会計の状況!$EN:$XFD</definedName>
    <definedName name="Z_146C77A7_D299_4EB4_BE38_5EA398200DBE_.wvu.Cols" localSheetId="7" hidden="1">'目的別歳出決算分析表（住民一人当たりのコスト）'!$DV:$XFD</definedName>
    <definedName name="Z_146C77A7_D299_4EB4_BE38_5EA398200DBE_.wvu.Cols" localSheetId="9" hidden="1">連結実質赤字比率に係る赤字・黒字の構成分析!$Q:$XFD</definedName>
    <definedName name="Z_146C77A7_D299_4EB4_BE38_5EA398200DBE_.wvu.Rows" localSheetId="2" hidden="1">'各会計、関係団体の財政状況及び健全化判断比率'!$136:$1048576,'各会計、関係団体の財政状況及び健全化判断比率'!$89:$101,'各会計、関係団体の財政状況及び健全化判断比率'!$135:$135</definedName>
    <definedName name="Z_146C77A7_D299_4EB4_BE38_5EA398200DBE_.wvu.Rows" localSheetId="12" hidden="1">基金残高に係る経年分析!$65:$1048576</definedName>
    <definedName name="Z_146C77A7_D299_4EB4_BE38_5EA398200DBE_.wvu.Rows" localSheetId="4" hidden="1">'経常経費分析表（経常収支比率の分析）'!$90:$1048576</definedName>
    <definedName name="Z_146C77A7_D299_4EB4_BE38_5EA398200DBE_.wvu.Rows" localSheetId="5" hidden="1">'経常経費分析表（人件費・公債費・普通建設事業費の分析）'!$74:$1048576,'経常経費分析表（人件費・公債費・普通建設事業費の分析）'!$67:$73</definedName>
    <definedName name="Z_146C77A7_D299_4EB4_BE38_5EA398200DBE_.wvu.Rows" localSheetId="10" hidden="1">'実質公債費比率（分子）の構造'!$65:$1048576</definedName>
    <definedName name="Z_146C77A7_D299_4EB4_BE38_5EA398200DBE_.wvu.Rows" localSheetId="8" hidden="1">実質収支比率等に係る経年分析!$51:$1048576</definedName>
    <definedName name="Z_146C77A7_D299_4EB4_BE38_5EA398200DBE_.wvu.Rows" localSheetId="11" hidden="1">'将来負担比率（分子）の構造'!$56:$1048576</definedName>
    <definedName name="Z_146C77A7_D299_4EB4_BE38_5EA398200DBE_.wvu.Rows" localSheetId="6" hidden="1">'性質別歳出決算分析表（住民一人当たりのコスト）'!$122:$1048576,'性質別歳出決算分析表（住民一人当たりのコスト）'!$117:$121</definedName>
    <definedName name="Z_146C77A7_D299_4EB4_BE38_5EA398200DBE_.wvu.Rows" localSheetId="0" hidden="1">総括表!$57:$1048576</definedName>
    <definedName name="Z_146C77A7_D299_4EB4_BE38_5EA398200DBE_.wvu.Rows" localSheetId="1" hidden="1">普通会計の状況!$50:$1048576</definedName>
    <definedName name="Z_146C77A7_D299_4EB4_BE38_5EA398200DBE_.wvu.Rows" localSheetId="7" hidden="1">'目的別歳出決算分析表（住民一人当たりのコスト）'!$117:$1048576</definedName>
    <definedName name="Z_146C77A7_D299_4EB4_BE38_5EA398200DBE_.wvu.Rows" localSheetId="9" hidden="1">連結実質赤字比率に係る赤字・黒字の構成分析!$46:$1048576</definedName>
  </definedNames>
  <calcPr calcId="152511"/>
  <customWorkbookViews>
    <customWorkbookView name="  - 個人用ビュー" guid="{146C77A7-D299-4EB4-BE38-5EA398200DBE}" mergeInterval="0" personalView="1" maximized="1" xWindow="-8" yWindow="-8" windowWidth="1382" windowHeight="73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8" i="3" l="1"/>
  <c r="BG34" i="1" l="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E43" i="1"/>
  <c r="AM43" i="1"/>
  <c r="U43" i="1"/>
  <c r="C43" i="1"/>
  <c r="CO42" i="1"/>
  <c r="BE42" i="1"/>
  <c r="AM42" i="1"/>
  <c r="U42" i="1"/>
  <c r="C42" i="1"/>
  <c r="CO41" i="1"/>
  <c r="BE41" i="1"/>
  <c r="AM41" i="1"/>
  <c r="U41" i="1"/>
  <c r="C41" i="1"/>
  <c r="CO40" i="1"/>
  <c r="BE40" i="1"/>
  <c r="AM40" i="1"/>
  <c r="U40" i="1"/>
  <c r="C40" i="1"/>
  <c r="CO39" i="1"/>
  <c r="BE39" i="1"/>
  <c r="AM39" i="1"/>
  <c r="U39" i="1"/>
  <c r="C39" i="1"/>
  <c r="CO38" i="1"/>
  <c r="BE38" i="1"/>
  <c r="AM38" i="1"/>
  <c r="U38" i="1"/>
  <c r="C38" i="1"/>
  <c r="CO37" i="1"/>
  <c r="BE37" i="1"/>
  <c r="AM37" i="1"/>
  <c r="U37" i="1"/>
  <c r="C37" i="1"/>
  <c r="CO36" i="1"/>
  <c r="BE36" i="1"/>
  <c r="AM36" i="1"/>
  <c r="C36" i="1"/>
  <c r="BE35" i="1"/>
  <c r="C34" i="1"/>
  <c r="C35" i="1" l="1"/>
  <c r="U34" i="1"/>
  <c r="U35" i="1" s="1"/>
  <c r="U36"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 r="AM34" i="1" l="1"/>
  <c r="AM35" i="1" s="1"/>
  <c r="BE34" i="1" l="1"/>
  <c r="BW34" i="1" s="1"/>
  <c r="BW35" i="1" l="1"/>
  <c r="BW36" i="1" s="1"/>
  <c r="BW37" i="1" s="1"/>
  <c r="BW38" i="1" s="1"/>
  <c r="BW39" i="1" s="1"/>
  <c r="BW40" i="1" s="1"/>
  <c r="BW41" i="1" s="1"/>
  <c r="BW42" i="1" s="1"/>
  <c r="BW43" i="1" s="1"/>
  <c r="CO34" i="1" l="1"/>
  <c r="CO35" i="1" s="1"/>
</calcChain>
</file>

<file path=xl/sharedStrings.xml><?xml version="1.0" encoding="utf-8"?>
<sst xmlns="http://schemas.openxmlformats.org/spreadsheetml/2006/main" count="1093" uniqueCount="603">
  <si>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</si>
  <si>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</si>
  <si>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</si>
  <si>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</si>
  <si>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</si>
  <si>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</si>
  <si>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</si>
  <si>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</si>
  <si>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</si>
  <si>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</si>
  <si>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</si>
  <si>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</si>
  <si>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</si>
  <si>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</si>
  <si>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</si>
  <si>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</si>
  <si>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</si>
  <si>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</si>
  <si>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</si>
  <si>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</si>
  <si>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</si>
  <si>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</si>
  <si>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</si>
  <si>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</si>
  <si>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</si>
  <si>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</si>
  <si>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</si>
  <si>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</si>
  <si>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</si>
  <si>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</si>
  <si>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</si>
  <si>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</si>
  <si>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</si>
  <si>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</si>
  <si>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</si>
  <si>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</si>
  <si>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</si>
  <si>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</si>
  <si>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</si>
  <si>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</si>
  <si>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</si>
  <si>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</si>
  <si>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</si>
  <si>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</si>
  <si>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</si>
  <si>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</si>
  <si>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</si>
  <si>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</si>
  <si>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</si>
  <si>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</si>
  <si>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</si>
  <si>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</si>
  <si>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</si>
  <si>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</si>
  <si>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</si>
  <si>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</si>
  <si>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</si>
  <si>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</si>
  <si>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</si>
  <si>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</si>
  <si>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</si>
  <si>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</si>
  <si>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</si>
  <si>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</si>
  <si>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</si>
  <si>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</si>
  <si>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</si>
  <si>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</si>
  <si>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</si>
  <si>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</si>
  <si>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</si>
  <si>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</si>
  <si>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</si>
  <si>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</si>
  <si>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</si>
  <si>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</si>
  <si>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</si>
  <si>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</si>
  <si>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</si>
  <si>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</si>
  <si>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</si>
  <si>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</si>
  <si>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</si>
  <si>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</si>
  <si>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</si>
  <si>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</si>
  <si>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</si>
  <si>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</si>
  <si>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</si>
  <si>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</si>
  <si>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</si>
  <si>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</si>
  <si>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</si>
  <si>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</si>
  <si>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</si>
  <si>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</si>
  <si>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</si>
  <si>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</si>
  <si>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</si>
  <si>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糸島市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</si>
  <si>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</si>
  <si>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</si>
  <si>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</si>
  <si>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</si>
  <si>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</si>
  <si>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</si>
  <si>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</si>
  <si>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</si>
  <si>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</si>
  <si>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</si>
  <si>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</si>
  <si>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</si>
  <si>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</si>
  <si>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</si>
  <si>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</si>
  <si>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</si>
  <si>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</si>
  <si>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</si>
  <si>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</si>
  <si>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</si>
  <si>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</si>
  <si>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</si>
  <si>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</si>
  <si>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</si>
  <si>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</si>
  <si>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</si>
  <si>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</si>
  <si>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</si>
  <si>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</si>
  <si>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</si>
  <si>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</si>
  <si>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</si>
  <si>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</si>
  <si>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</si>
  <si>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</si>
  <si>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</si>
  <si>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</si>
  <si>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</si>
  <si>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</si>
  <si>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</si>
  <si>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</si>
  <si>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</si>
  <si>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</si>
  <si>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</si>
  <si>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</si>
  <si>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</si>
  <si>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</si>
  <si>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</si>
  <si>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</si>
  <si>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</si>
  <si>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</si>
  <si>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</si>
  <si>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</si>
  <si>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</si>
  <si>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</si>
  <si>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</si>
  <si>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</si>
  <si>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</si>
  <si>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</si>
  <si>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</si>
  <si>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</si>
  <si>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</si>
  <si>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</si>
  <si>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</si>
  <si>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</si>
  <si>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</si>
  <si>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</si>
  <si>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</si>
  <si>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</si>
  <si>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</si>
  <si>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</si>
  <si>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</si>
  <si>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</si>
  <si>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</si>
  <si>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</si>
  <si>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</si>
  <si>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</si>
  <si>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</si>
  <si>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</si>
  <si>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</si>
  <si>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</si>
  <si>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</si>
  <si>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</si>
  <si>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</si>
  <si>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</si>
  <si>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</si>
  <si>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</si>
  <si>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</si>
  <si>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</si>
  <si>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</si>
  <si>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</si>
  <si>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</si>
  <si>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</si>
  <si>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</si>
  <si>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</si>
  <si>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</si>
  <si>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</si>
  <si>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</si>
  <si>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</si>
  <si>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</si>
  <si>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</si>
  <si>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</si>
  <si>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</si>
  <si>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</si>
  <si>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</si>
  <si>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</si>
  <si>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</si>
  <si>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</si>
  <si>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</si>
  <si>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</si>
  <si>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</si>
  <si>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</si>
  <si>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</si>
  <si>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</si>
  <si>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</si>
  <si>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</si>
  <si>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福岡県糸島市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</si>
  <si>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</si>
  <si>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</si>
  <si>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</si>
  <si>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</si>
  <si>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</si>
  <si>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</si>
  <si>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</si>
  <si>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</si>
  <si>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</si>
  <si>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</si>
  <si>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</si>
  <si>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</si>
  <si>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</si>
  <si>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</si>
  <si>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</si>
  <si>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</si>
  <si>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</si>
  <si>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</si>
  <si>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</si>
  <si>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</si>
  <si>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</si>
  <si>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</si>
  <si>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</si>
  <si>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</si>
  <si>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</si>
  <si>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</si>
  <si>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</si>
  <si>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</si>
  <si>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</si>
  <si>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</si>
  <si>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</si>
  <si>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</si>
  <si>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</si>
  <si>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</si>
  <si>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</si>
  <si>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</si>
  <si>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</si>
  <si>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</si>
  <si>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</si>
  <si>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</si>
  <si>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</si>
  <si>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</si>
  <si>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</si>
  <si>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</si>
  <si>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</si>
  <si>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</si>
  <si>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</si>
  <si>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</si>
  <si>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</si>
  <si>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</si>
  <si>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</si>
  <si>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</si>
  <si>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</si>
  <si>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</si>
  <si>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</si>
  <si>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</si>
  <si>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</si>
  <si>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</si>
  <si>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</si>
  <si>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</si>
  <si>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</si>
  <si>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</si>
  <si>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</si>
  <si>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</si>
  <si>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</si>
  <si>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</si>
  <si>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</si>
  <si>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</si>
  <si>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</si>
  <si>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</si>
  <si>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</si>
  <si>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</si>
  <si>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</si>
  <si>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</si>
  <si>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</si>
  <si>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</si>
  <si>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</si>
  <si>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</si>
  <si>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</si>
  <si>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</si>
  <si>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</si>
  <si>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</si>
  <si>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</si>
  <si>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</si>
  <si>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</si>
  <si>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</si>
  <si>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</si>
  <si>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</si>
  <si>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</si>
  <si>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</si>
  <si>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</si>
  <si>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</si>
  <si>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</si>
  <si>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</si>
  <si>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</si>
  <si>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</si>
  <si>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</si>
  <si>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</si>
  <si>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</si>
  <si>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</si>
  <si>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</si>
  <si>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</si>
  <si>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</si>
  <si>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</si>
  <si>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</si>
  <si>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</si>
  <si>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</si>
  <si>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</si>
  <si>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</si>
  <si>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</si>
  <si>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</si>
  <si>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</si>
  <si>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</si>
  <si>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</si>
  <si>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</si>
  <si>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</si>
  <si>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</si>
  <si>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</si>
  <si>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</si>
  <si>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</si>
  <si>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</si>
  <si>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</si>
  <si>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</si>
  <si>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</si>
  <si>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</si>
  <si>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</si>
  <si>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</si>
  <si>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</si>
  <si>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</si>
  <si>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</si>
  <si>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</si>
  <si>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</si>
  <si>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</si>
  <si>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</si>
  <si>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</si>
  <si>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</si>
  <si>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</si>
  <si>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</si>
  <si>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</si>
  <si>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</si>
  <si>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</si>
  <si>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</si>
  <si>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</si>
  <si>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</si>
  <si>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</si>
  <si>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</si>
  <si>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</si>
  <si>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</si>
  <si>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</si>
  <si>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</si>
  <si>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</si>
  <si>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福岡県糸島市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</si>
  <si>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</si>
  <si>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</si>
  <si>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</si>
  <si>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</si>
  <si>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</si>
  <si>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</si>
  <si>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</si>
  <si>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</si>
  <si>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</si>
  <si>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</si>
  <si>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</si>
  <si>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</si>
  <si>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</si>
  <si>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</si>
  <si>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</si>
  <si>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</si>
  <si>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</si>
  <si>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</si>
  <si>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</si>
  <si>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</si>
  <si>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</si>
  <si>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</si>
  <si>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</si>
  <si>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</si>
  <si>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</si>
  <si>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</si>
  <si>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</si>
  <si>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</si>
  <si>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</si>
  <si>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</si>
  <si>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</si>
  <si>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</si>
  <si>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</si>
  <si>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</si>
  <si>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</si>
  <si>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</si>
  <si>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</si>
  <si>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</si>
  <si>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</si>
  <si>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</si>
  <si>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渡船事業特別会計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</si>
  <si>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</si>
  <si>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</si>
  <si>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</si>
  <si>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</si>
  <si>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</si>
  <si>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</si>
  <si>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</si>
  <si>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</si>
  <si>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</si>
  <si>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</si>
  <si>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</si>
  <si>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</si>
  <si>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</si>
  <si>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</si>
  <si>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</si>
  <si>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</si>
  <si>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</si>
  <si>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</si>
  <si>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</si>
  <si>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</si>
  <si>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</si>
  <si>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</si>
  <si>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</si>
  <si>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</si>
  <si>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</si>
  <si>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</si>
  <si>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</si>
  <si>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</si>
  <si>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</si>
  <si>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</si>
  <si>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</si>
  <si>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</si>
  <si>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</si>
  <si>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</si>
  <si>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</si>
  <si>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</si>
  <si>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</si>
  <si>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</si>
  <si>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</si>
  <si>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</si>
  <si>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</si>
  <si>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</si>
  <si>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</si>
  <si>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</si>
  <si>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</si>
  <si>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</si>
  <si>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</si>
  <si>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</si>
  <si>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</si>
  <si>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</si>
  <si>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</si>
  <si>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</si>
  <si>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</si>
  <si>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</si>
  <si>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</si>
  <si>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</si>
  <si>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</si>
  <si>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</si>
  <si>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</si>
  <si>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</si>
  <si>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</si>
  <si>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</si>
  <si>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</si>
  <si>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渡船事業特別会計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</si>
  <si>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</si>
  <si>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</si>
  <si>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</si>
  <si>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</si>
  <si>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</si>
  <si>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</si>
  <si>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</si>
  <si>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</si>
  <si>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</si>
  <si>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</si>
  <si>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</si>
  <si>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</si>
  <si>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</si>
  <si>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</si>
  <si>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</si>
  <si>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</si>
  <si>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</si>
  <si>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</si>
  <si>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</si>
  <si>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</si>
  <si>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</si>
  <si>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</si>
  <si>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</si>
  <si>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</si>
  <si>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</si>
  <si>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</si>
  <si>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</si>
  <si>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</si>
  <si>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</si>
  <si>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</si>
  <si>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</si>
  <si>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</si>
  <si>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</si>
  <si>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</si>
  <si>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</si>
  <si>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</si>
  <si>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</si>
  <si>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</si>
  <si>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</si>
  <si>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</si>
  <si>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</si>
  <si>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</si>
  <si>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</si>
  <si>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</si>
  <si>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</si>
  <si>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</si>
  <si>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</si>
  <si>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</si>
  <si>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</si>
  <si>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</si>
  <si>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</si>
  <si>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</si>
  <si>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</si>
  <si>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</si>
  <si>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</si>
  <si>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</si>
  <si>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</si>
  <si>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</si>
  <si>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</si>
  <si>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</si>
  <si>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</si>
  <si>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</si>
  <si>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</si>
  <si>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</si>
  <si>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</si>
  <si>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</si>
  <si>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</si>
  <si>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</si>
  <si>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</si>
  <si>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</si>
  <si>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</si>
  <si>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</si>
  <si>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</si>
  <si>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</si>
  <si>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</si>
  <si>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</si>
  <si>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</si>
  <si>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</si>
  <si>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</si>
  <si>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</si>
  <si>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</si>
  <si>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</si>
  <si>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</si>
  <si>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</si>
  <si>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</si>
  <si>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</si>
  <si>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0.25</t>
  </si>
  <si>
    <t>水道事業会計</t>
  </si>
  <si>
    <t>下水道事業会計</t>
  </si>
  <si>
    <t>一般会計</t>
  </si>
  <si>
    <t>介護保険事業特別会計</t>
  </si>
  <si>
    <t>国民健康保険事業特別会計</t>
  </si>
  <si>
    <t>後期高齢者医療特別会計</t>
  </si>
  <si>
    <t>住宅新築資金等貸付事業特別会計</t>
  </si>
  <si>
    <t>渡船事業特別会計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</si>
  <si>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</si>
  <si>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</si>
  <si>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</si>
  <si>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</si>
  <si>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</si>
  <si>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</si>
  <si>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</si>
  <si>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</si>
  <si>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公共施設等総合管理推進基金</t>
    <rPh sb="0" eb="2">
      <t>コウキョウ</t>
    </rPh>
    <rPh sb="2" eb="4">
      <t>シセツ</t>
    </rPh>
    <rPh sb="4" eb="5">
      <t>ナド</t>
    </rPh>
    <rPh sb="5" eb="7">
      <t>ソウゴウ</t>
    </rPh>
    <rPh sb="7" eb="9">
      <t>カンリ</t>
    </rPh>
    <rPh sb="9" eb="11">
      <t>スイシン</t>
    </rPh>
    <rPh sb="11" eb="13">
      <t>キキン</t>
    </rPh>
    <phoneticPr fontId="5"/>
  </si>
  <si>
    <t>ふるさと応援基金</t>
    <rPh sb="4" eb="6">
      <t>オウエン</t>
    </rPh>
    <rPh sb="6" eb="8">
      <t>キキン</t>
    </rPh>
    <phoneticPr fontId="2"/>
  </si>
  <si>
    <t>再生可能エネルギー推進基金</t>
    <rPh sb="0" eb="2">
      <t>サイセイ</t>
    </rPh>
    <rPh sb="2" eb="4">
      <t>カノウ</t>
    </rPh>
    <rPh sb="9" eb="11">
      <t>スイシン</t>
    </rPh>
    <rPh sb="11" eb="13">
      <t>キキン</t>
    </rPh>
    <phoneticPr fontId="2"/>
  </si>
  <si>
    <t>水源保全基金</t>
    <rPh sb="0" eb="2">
      <t>スイゲン</t>
    </rPh>
    <rPh sb="2" eb="4">
      <t>ホゼン</t>
    </rPh>
    <rPh sb="4" eb="6">
      <t>キキン</t>
    </rPh>
    <phoneticPr fontId="2"/>
  </si>
  <si>
    <t>森林環境譲与税基金</t>
    <rPh sb="0" eb="2">
      <t>シンリン</t>
    </rPh>
    <rPh sb="2" eb="4">
      <t>カンキョウ</t>
    </rPh>
    <rPh sb="4" eb="6">
      <t>ジョウヨ</t>
    </rPh>
    <rPh sb="6" eb="7">
      <t>ゼイ</t>
    </rPh>
    <rPh sb="7" eb="9">
      <t>キキン</t>
    </rPh>
    <phoneticPr fontId="2"/>
  </si>
  <si>
    <t>志摩海洋センター</t>
    <rPh sb="0" eb="2">
      <t>シマ</t>
    </rPh>
    <rPh sb="2" eb="4">
      <t>カイヨウ</t>
    </rPh>
    <phoneticPr fontId="2"/>
  </si>
  <si>
    <t>糸島市土地開発公社</t>
    <rPh sb="0" eb="3">
      <t>イトシマシ</t>
    </rPh>
    <rPh sb="3" eb="5">
      <t>トチ</t>
    </rPh>
    <rPh sb="5" eb="7">
      <t>カイハツ</t>
    </rPh>
    <rPh sb="7" eb="9">
      <t>コウシャ</t>
    </rPh>
    <phoneticPr fontId="2"/>
  </si>
  <si>
    <t>-</t>
    <phoneticPr fontId="2"/>
  </si>
  <si>
    <t>-</t>
    <phoneticPr fontId="2"/>
  </si>
  <si>
    <t>福岡県市町村消防団員等公務災害補償組合</t>
    <phoneticPr fontId="2"/>
  </si>
  <si>
    <t>福岡県市町村職員退職手当組合（一般会計）</t>
    <rPh sb="15" eb="17">
      <t>イッパン</t>
    </rPh>
    <rPh sb="17" eb="19">
      <t>カイケイ</t>
    </rPh>
    <phoneticPr fontId="2"/>
  </si>
  <si>
    <t>-</t>
    <phoneticPr fontId="2"/>
  </si>
  <si>
    <t>-</t>
    <phoneticPr fontId="2"/>
  </si>
  <si>
    <t>福岡県市町村職員退職手当組合（基金特別会計）</t>
    <rPh sb="15" eb="17">
      <t>キキン</t>
    </rPh>
    <rPh sb="17" eb="19">
      <t>トクベツ</t>
    </rPh>
    <rPh sb="19" eb="21">
      <t>カイケイ</t>
    </rPh>
    <phoneticPr fontId="2"/>
  </si>
  <si>
    <t>福岡地区水道企業団</t>
    <phoneticPr fontId="2"/>
  </si>
  <si>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</si>
  <si>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</si>
  <si>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福岡都市圏広域行政事業組合（一般会計）</t>
    <rPh sb="14" eb="16">
      <t>イッパン</t>
    </rPh>
    <rPh sb="16" eb="18">
      <t>カイケイ</t>
    </rPh>
    <phoneticPr fontId="2"/>
  </si>
  <si>
    <t>-</t>
    <phoneticPr fontId="2"/>
  </si>
  <si>
    <t>福岡都市圏広域行政事業組合（流域連携事業特別会計）</t>
    <rPh sb="14" eb="16">
      <t>リュウイキ</t>
    </rPh>
    <rPh sb="16" eb="18">
      <t>レンケイ</t>
    </rPh>
    <rPh sb="18" eb="20">
      <t>ジギョウ</t>
    </rPh>
    <rPh sb="20" eb="22">
      <t>トクベツ</t>
    </rPh>
    <rPh sb="22" eb="24">
      <t>カイケイ</t>
    </rPh>
    <phoneticPr fontId="2"/>
  </si>
  <si>
    <t>福岡都市圏広域行政事業組合（競艇事業特別会計）</t>
    <rPh sb="14" eb="16">
      <t>キョウテイ</t>
    </rPh>
    <rPh sb="16" eb="18">
      <t>ジギョウ</t>
    </rPh>
    <rPh sb="18" eb="20">
      <t>トクベツ</t>
    </rPh>
    <rPh sb="20" eb="22">
      <t>カイケイ</t>
    </rPh>
    <phoneticPr fontId="2"/>
  </si>
  <si>
    <t>福岡県後期高齢者医療広域連合（一般会計）</t>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</si>
  <si>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</si>
  <si>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</si>
  <si>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法適用企業</t>
    <rPh sb="0" eb="5">
      <t>ホウテキヨウキギョウ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</si>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</sst>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extLst xmlns:c16r2="http://schemas.microsoft.com/office/drawing/2015/06/chart">
            <c:ext xmlns:c16="http://schemas.microsoft.com/office/drawing/2014/chart" uri="{C3380CC4-5D6E-409C-BE32-E72D297353CC}">
              <c16:uniqueId val="{00000000-0058-4D7F-91C1-B3E351E6B55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49507</c:v>
                </c:pt>
                <c:pt idx="1">
                  <c:v>30277</c:v>
                </c:pt>
                <c:pt idx="2">
                  <c:v>37866</c:v>
                </c:pt>
                <c:pt idx="3">
                  <c:v>57347</c:v>
                </c:pt>
                <c:pt idx="4">
                  <c:v>86472</c:v>
                </c:pt>
              </c:numCache>
            </c:numRef>
          </c:val>
          <c:smooth val="0"/>
          <c:extLst xmlns:c16r2="http://schemas.microsoft.com/office/drawing/2015/06/chart">
            <c:ext xmlns:c16="http://schemas.microsoft.com/office/drawing/2014/chart" uri="{C3380CC4-5D6E-409C-BE32-E72D297353CC}">
              <c16:uniqueId val="{00000001-0058-4D7F-91C1-B3E351E6B552}"/>
            </c:ext>
          </c:extLst>
        </c:ser>
        <c:dLbls>
          <c:showLegendKey val="0"/>
          <c:showVal val="0"/>
          <c:showCatName val="0"/>
          <c:showSerName val="0"/>
          <c:showPercent val="0"/>
          <c:showBubbleSize val="0"/>
        </c:dLbls>
        <c:marker val="1"/>
        <c:smooth val="0"/>
        <c:axId val="495818520"/>
        <c:axId val="495818904"/>
      </c:lineChart>
      <c:catAx>
        <c:axId val="495818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5818904"/>
        <c:crosses val="autoZero"/>
        <c:auto val="1"/>
        <c:lblAlgn val="ctr"/>
        <c:lblOffset val="100"/>
        <c:tickLblSkip val="1"/>
        <c:tickMarkSkip val="1"/>
        <c:noMultiLvlLbl val="0"/>
      </c:catAx>
      <c:valAx>
        <c:axId val="49581890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5818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4.05</c:v>
                </c:pt>
                <c:pt idx="1">
                  <c:v>3.93</c:v>
                </c:pt>
                <c:pt idx="2">
                  <c:v>4.21</c:v>
                </c:pt>
                <c:pt idx="3">
                  <c:v>6.48</c:v>
                </c:pt>
                <c:pt idx="4">
                  <c:v>8.16</c:v>
                </c:pt>
              </c:numCache>
            </c:numRef>
          </c:val>
          <c:extLst xmlns:c16r2="http://schemas.microsoft.com/office/drawing/2015/06/chart">
            <c:ext xmlns:c16="http://schemas.microsoft.com/office/drawing/2014/chart" uri="{C3380CC4-5D6E-409C-BE32-E72D297353CC}">
              <c16:uniqueId val="{00000000-E123-4E9E-9A84-98CC20976CD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29.23</c:v>
                </c:pt>
                <c:pt idx="1">
                  <c:v>28.27</c:v>
                </c:pt>
                <c:pt idx="2">
                  <c:v>28.31</c:v>
                </c:pt>
                <c:pt idx="3">
                  <c:v>34.479999999999997</c:v>
                </c:pt>
                <c:pt idx="4">
                  <c:v>42.75</c:v>
                </c:pt>
              </c:numCache>
            </c:numRef>
          </c:val>
          <c:extLst xmlns:c16r2="http://schemas.microsoft.com/office/drawing/2015/06/chart">
            <c:ext xmlns:c16="http://schemas.microsoft.com/office/drawing/2014/chart" uri="{C3380CC4-5D6E-409C-BE32-E72D297353CC}">
              <c16:uniqueId val="{00000001-E123-4E9E-9A84-98CC20976CD8}"/>
            </c:ext>
          </c:extLst>
        </c:ser>
        <c:dLbls>
          <c:showLegendKey val="0"/>
          <c:showVal val="0"/>
          <c:showCatName val="0"/>
          <c:showSerName val="0"/>
          <c:showPercent val="0"/>
          <c:showBubbleSize val="0"/>
        </c:dLbls>
        <c:gapWidth val="250"/>
        <c:overlap val="100"/>
        <c:axId val="495611048"/>
        <c:axId val="501072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-0.25</c:v>
                </c:pt>
                <c:pt idx="1">
                  <c:v>1.17</c:v>
                </c:pt>
                <c:pt idx="2">
                  <c:v>1.01</c:v>
                </c:pt>
                <c:pt idx="3">
                  <c:v>10.4</c:v>
                </c:pt>
                <c:pt idx="4">
                  <c:v>9.5</c:v>
                </c:pt>
              </c:numCache>
            </c:numRef>
          </c:val>
          <c:smooth val="0"/>
          <c:extLst xmlns:c16r2="http://schemas.microsoft.com/office/drawing/2015/06/chart">
            <c:ext xmlns:c16="http://schemas.microsoft.com/office/drawing/2014/chart" uri="{C3380CC4-5D6E-409C-BE32-E72D297353CC}">
              <c16:uniqueId val="{00000002-E123-4E9E-9A84-98CC20976CD8}"/>
            </c:ext>
          </c:extLst>
        </c:ser>
        <c:dLbls>
          <c:showLegendKey val="0"/>
          <c:showVal val="0"/>
          <c:showCatName val="0"/>
          <c:showSerName val="0"/>
          <c:showPercent val="0"/>
          <c:showBubbleSize val="0"/>
        </c:dLbls>
        <c:marker val="1"/>
        <c:smooth val="0"/>
        <c:axId val="495611048"/>
        <c:axId val="501072976"/>
      </c:lineChart>
      <c:catAx>
        <c:axId val="495611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1072976"/>
        <c:crosses val="autoZero"/>
        <c:auto val="1"/>
        <c:lblAlgn val="ctr"/>
        <c:lblOffset val="100"/>
        <c:tickLblSkip val="1"/>
        <c:tickMarkSkip val="1"/>
        <c:noMultiLvlLbl val="0"/>
      </c:catAx>
      <c:valAx>
        <c:axId val="501072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611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A81-4521-8EF2-4CCABEE881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A81-4521-8EF2-4CCABEE88130}"/>
            </c:ext>
          </c:extLst>
        </c:ser>
        <c:ser>
          <c:idx val="2"/>
          <c:order val="2"/>
          <c:tx>
            <c:strRef>
              <c:f>データシート!$A$29</c:f>
              <c:strCache>
                <c:ptCount val="1"/>
                <c:pt idx="0">
                  <c:v>渡船事業特別会計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A81-4521-8EF2-4CCABEE88130}"/>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7.0000000000000007E-2</c:v>
                </c:pt>
                <c:pt idx="6">
                  <c:v>#N/A</c:v>
                </c:pt>
                <c:pt idx="7">
                  <c:v>0.03</c:v>
                </c:pt>
                <c:pt idx="8">
                  <c:v>#N/A</c:v>
                </c:pt>
                <c:pt idx="9">
                  <c:v>0</c:v>
                </c:pt>
              </c:numCache>
            </c:numRef>
          </c:val>
          <c:extLst xmlns:c16r2="http://schemas.microsoft.com/office/drawing/2015/06/chart">
            <c:ext xmlns:c16="http://schemas.microsoft.com/office/drawing/2014/chart" uri="{C3380CC4-5D6E-409C-BE32-E72D297353CC}">
              <c16:uniqueId val="{00000003-EA81-4521-8EF2-4CCABEE8813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0.17</c:v>
                </c:pt>
                <c:pt idx="2">
                  <c:v>#N/A</c:v>
                </c:pt>
                <c:pt idx="3">
                  <c:v>0.17</c:v>
                </c:pt>
                <c:pt idx="4">
                  <c:v>#N/A</c:v>
                </c:pt>
                <c:pt idx="5">
                  <c:v>0.18</c:v>
                </c:pt>
                <c:pt idx="6">
                  <c:v>#N/A</c:v>
                </c:pt>
                <c:pt idx="7">
                  <c:v>0.16</c:v>
                </c:pt>
                <c:pt idx="8">
                  <c:v>#N/A</c:v>
                </c:pt>
                <c:pt idx="9">
                  <c:v>0.17</c:v>
                </c:pt>
              </c:numCache>
            </c:numRef>
          </c:val>
          <c:extLst xmlns:c16r2="http://schemas.microsoft.com/office/drawing/2015/06/chart">
            <c:ext xmlns:c16="http://schemas.microsoft.com/office/drawing/2014/chart" uri="{C3380CC4-5D6E-409C-BE32-E72D297353CC}">
              <c16:uniqueId val="{00000004-EA81-4521-8EF2-4CCABEE8813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3.46</c:v>
                </c:pt>
                <c:pt idx="2">
                  <c:v>#N/A</c:v>
                </c:pt>
                <c:pt idx="3">
                  <c:v>1.85</c:v>
                </c:pt>
                <c:pt idx="4">
                  <c:v>#N/A</c:v>
                </c:pt>
                <c:pt idx="5">
                  <c:v>0.84</c:v>
                </c:pt>
                <c:pt idx="6">
                  <c:v>#N/A</c:v>
                </c:pt>
                <c:pt idx="7">
                  <c:v>0.64</c:v>
                </c:pt>
                <c:pt idx="8">
                  <c:v>#N/A</c:v>
                </c:pt>
                <c:pt idx="9">
                  <c:v>0.24</c:v>
                </c:pt>
              </c:numCache>
            </c:numRef>
          </c:val>
          <c:extLst xmlns:c16r2="http://schemas.microsoft.com/office/drawing/2015/06/chart">
            <c:ext xmlns:c16="http://schemas.microsoft.com/office/drawing/2014/chart" uri="{C3380CC4-5D6E-409C-BE32-E72D297353CC}">
              <c16:uniqueId val="{00000005-EA81-4521-8EF2-4CCABEE8813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1.91</c:v>
                </c:pt>
                <c:pt idx="2">
                  <c:v>#N/A</c:v>
                </c:pt>
                <c:pt idx="3">
                  <c:v>2.64</c:v>
                </c:pt>
                <c:pt idx="4">
                  <c:v>#N/A</c:v>
                </c:pt>
                <c:pt idx="5">
                  <c:v>3.78</c:v>
                </c:pt>
                <c:pt idx="6">
                  <c:v>#N/A</c:v>
                </c:pt>
                <c:pt idx="7">
                  <c:v>2.73</c:v>
                </c:pt>
                <c:pt idx="8">
                  <c:v>#N/A</c:v>
                </c:pt>
                <c:pt idx="9">
                  <c:v>3.43</c:v>
                </c:pt>
              </c:numCache>
            </c:numRef>
          </c:val>
          <c:extLst xmlns:c16r2="http://schemas.microsoft.com/office/drawing/2015/06/chart">
            <c:ext xmlns:c16="http://schemas.microsoft.com/office/drawing/2014/chart" uri="{C3380CC4-5D6E-409C-BE32-E72D297353CC}">
              <c16:uniqueId val="{00000006-EA81-4521-8EF2-4CCABEE8813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4.03</c:v>
                </c:pt>
                <c:pt idx="2">
                  <c:v>#N/A</c:v>
                </c:pt>
                <c:pt idx="3">
                  <c:v>3.91</c:v>
                </c:pt>
                <c:pt idx="4">
                  <c:v>#N/A</c:v>
                </c:pt>
                <c:pt idx="5">
                  <c:v>4.1399999999999997</c:v>
                </c:pt>
                <c:pt idx="6">
                  <c:v>#N/A</c:v>
                </c:pt>
                <c:pt idx="7">
                  <c:v>6.44</c:v>
                </c:pt>
                <c:pt idx="8">
                  <c:v>#N/A</c:v>
                </c:pt>
                <c:pt idx="9">
                  <c:v>8.15</c:v>
                </c:pt>
              </c:numCache>
            </c:numRef>
          </c:val>
          <c:extLst xmlns:c16r2="http://schemas.microsoft.com/office/drawing/2015/06/chart">
            <c:ext xmlns:c16="http://schemas.microsoft.com/office/drawing/2014/chart" uri="{C3380CC4-5D6E-409C-BE32-E72D297353CC}">
              <c16:uniqueId val="{00000007-EA81-4521-8EF2-4CCABEE8813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8.66</c:v>
                </c:pt>
                <c:pt idx="2">
                  <c:v>#N/A</c:v>
                </c:pt>
                <c:pt idx="3">
                  <c:v>9.01</c:v>
                </c:pt>
                <c:pt idx="4">
                  <c:v>#N/A</c:v>
                </c:pt>
                <c:pt idx="5">
                  <c:v>8.98</c:v>
                </c:pt>
                <c:pt idx="6">
                  <c:v>#N/A</c:v>
                </c:pt>
                <c:pt idx="7">
                  <c:v>8.83</c:v>
                </c:pt>
                <c:pt idx="8">
                  <c:v>#N/A</c:v>
                </c:pt>
                <c:pt idx="9">
                  <c:v>9.24</c:v>
                </c:pt>
              </c:numCache>
            </c:numRef>
          </c:val>
          <c:extLst xmlns:c16r2="http://schemas.microsoft.com/office/drawing/2015/06/chart">
            <c:ext xmlns:c16="http://schemas.microsoft.com/office/drawing/2014/chart" uri="{C3380CC4-5D6E-409C-BE32-E72D297353CC}">
              <c16:uniqueId val="{00000008-EA81-4521-8EF2-4CCABEE8813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10.06</c:v>
                </c:pt>
                <c:pt idx="2">
                  <c:v>#N/A</c:v>
                </c:pt>
                <c:pt idx="3">
                  <c:v>10.75</c:v>
                </c:pt>
                <c:pt idx="4">
                  <c:v>#N/A</c:v>
                </c:pt>
                <c:pt idx="5">
                  <c:v>10.73</c:v>
                </c:pt>
                <c:pt idx="6">
                  <c:v>#N/A</c:v>
                </c:pt>
                <c:pt idx="7">
                  <c:v>9.8000000000000007</c:v>
                </c:pt>
                <c:pt idx="8">
                  <c:v>#N/A</c:v>
                </c:pt>
                <c:pt idx="9">
                  <c:v>10.19</c:v>
                </c:pt>
              </c:numCache>
            </c:numRef>
          </c:val>
          <c:extLst xmlns:c16r2="http://schemas.microsoft.com/office/drawing/2015/06/chart">
            <c:ext xmlns:c16="http://schemas.microsoft.com/office/drawing/2014/chart" uri="{C3380CC4-5D6E-409C-BE32-E72D297353CC}">
              <c16:uniqueId val="{00000009-EA81-4521-8EF2-4CCABEE88130}"/>
            </c:ext>
          </c:extLst>
        </c:ser>
        <c:dLbls>
          <c:showLegendKey val="0"/>
          <c:showVal val="0"/>
          <c:showCatName val="0"/>
          <c:showSerName val="0"/>
          <c:showPercent val="0"/>
          <c:showBubbleSize val="0"/>
        </c:dLbls>
        <c:gapWidth val="150"/>
        <c:overlap val="100"/>
        <c:axId val="507782392"/>
        <c:axId val="507782776"/>
      </c:barChart>
      <c:catAx>
        <c:axId val="507782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7782776"/>
        <c:crosses val="autoZero"/>
        <c:auto val="1"/>
        <c:lblAlgn val="ctr"/>
        <c:lblOffset val="100"/>
        <c:tickLblSkip val="1"/>
        <c:tickMarkSkip val="1"/>
        <c:noMultiLvlLbl val="0"/>
      </c:catAx>
      <c:valAx>
        <c:axId val="507782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782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2726</c:v>
                </c:pt>
                <c:pt idx="5">
                  <c:v>2637</c:v>
                </c:pt>
                <c:pt idx="8">
                  <c:v>2510</c:v>
                </c:pt>
                <c:pt idx="11">
                  <c:v>2448</c:v>
                </c:pt>
                <c:pt idx="14">
                  <c:v>2470</c:v>
                </c:pt>
              </c:numCache>
            </c:numRef>
          </c:val>
          <c:extLst xmlns:c16r2="http://schemas.microsoft.com/office/drawing/2015/06/chart">
            <c:ext xmlns:c16="http://schemas.microsoft.com/office/drawing/2014/chart" uri="{C3380CC4-5D6E-409C-BE32-E72D297353CC}">
              <c16:uniqueId val="{00000000-4B9D-4FBA-A8A7-9822500C5B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B9D-4FBA-A8A7-9822500C5B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31</c:v>
                </c:pt>
                <c:pt idx="3">
                  <c:v>21</c:v>
                </c:pt>
                <c:pt idx="6">
                  <c:v>16</c:v>
                </c:pt>
                <c:pt idx="9">
                  <c:v>11</c:v>
                </c:pt>
                <c:pt idx="12">
                  <c:v>10</c:v>
                </c:pt>
              </c:numCache>
            </c:numRef>
          </c:val>
          <c:extLst xmlns:c16r2="http://schemas.microsoft.com/office/drawing/2015/06/chart">
            <c:ext xmlns:c16="http://schemas.microsoft.com/office/drawing/2014/chart" uri="{C3380CC4-5D6E-409C-BE32-E72D297353CC}">
              <c16:uniqueId val="{00000002-4B9D-4FBA-A8A7-9822500C5B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4B9D-4FBA-A8A7-9822500C5B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844</c:v>
                </c:pt>
                <c:pt idx="3">
                  <c:v>826</c:v>
                </c:pt>
                <c:pt idx="6">
                  <c:v>657</c:v>
                </c:pt>
                <c:pt idx="9">
                  <c:v>624</c:v>
                </c:pt>
                <c:pt idx="12">
                  <c:v>621</c:v>
                </c:pt>
              </c:numCache>
            </c:numRef>
          </c:val>
          <c:extLst xmlns:c16r2="http://schemas.microsoft.com/office/drawing/2015/06/chart">
            <c:ext xmlns:c16="http://schemas.microsoft.com/office/drawing/2014/chart" uri="{C3380CC4-5D6E-409C-BE32-E72D297353CC}">
              <c16:uniqueId val="{00000004-4B9D-4FBA-A8A7-9822500C5B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B9D-4FBA-A8A7-9822500C5B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B9D-4FBA-A8A7-9822500C5B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2950</c:v>
                </c:pt>
                <c:pt idx="3">
                  <c:v>3113</c:v>
                </c:pt>
                <c:pt idx="6">
                  <c:v>2985</c:v>
                </c:pt>
                <c:pt idx="9">
                  <c:v>2982</c:v>
                </c:pt>
                <c:pt idx="12">
                  <c:v>3068</c:v>
                </c:pt>
              </c:numCache>
            </c:numRef>
          </c:val>
          <c:extLst xmlns:c16r2="http://schemas.microsoft.com/office/drawing/2015/06/chart">
            <c:ext xmlns:c16="http://schemas.microsoft.com/office/drawing/2014/chart" uri="{C3380CC4-5D6E-409C-BE32-E72D297353CC}">
              <c16:uniqueId val="{00000007-4B9D-4FBA-A8A7-9822500C5B36}"/>
            </c:ext>
          </c:extLst>
        </c:ser>
        <c:dLbls>
          <c:showLegendKey val="0"/>
          <c:showVal val="0"/>
          <c:showCatName val="0"/>
          <c:showSerName val="0"/>
          <c:showPercent val="0"/>
          <c:showBubbleSize val="0"/>
        </c:dLbls>
        <c:gapWidth val="100"/>
        <c:overlap val="100"/>
        <c:axId val="507769720"/>
        <c:axId val="507770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1101</c:v>
                </c:pt>
                <c:pt idx="2">
                  <c:v>#N/A</c:v>
                </c:pt>
                <c:pt idx="3">
                  <c:v>#N/A</c:v>
                </c:pt>
                <c:pt idx="4">
                  <c:v>1324</c:v>
                </c:pt>
                <c:pt idx="5">
                  <c:v>#N/A</c:v>
                </c:pt>
                <c:pt idx="6">
                  <c:v>#N/A</c:v>
                </c:pt>
                <c:pt idx="7">
                  <c:v>1149</c:v>
                </c:pt>
                <c:pt idx="8">
                  <c:v>#N/A</c:v>
                </c:pt>
                <c:pt idx="9">
                  <c:v>#N/A</c:v>
                </c:pt>
                <c:pt idx="10">
                  <c:v>1170</c:v>
                </c:pt>
                <c:pt idx="11">
                  <c:v>#N/A</c:v>
                </c:pt>
                <c:pt idx="12">
                  <c:v>#N/A</c:v>
                </c:pt>
                <c:pt idx="13">
                  <c:v>1230</c:v>
                </c:pt>
                <c:pt idx="14">
                  <c:v>#N/A</c:v>
                </c:pt>
              </c:numCache>
            </c:numRef>
          </c:val>
          <c:smooth val="0"/>
          <c:extLst xmlns:c16r2="http://schemas.microsoft.com/office/drawing/2015/06/chart">
            <c:ext xmlns:c16="http://schemas.microsoft.com/office/drawing/2014/chart" uri="{C3380CC4-5D6E-409C-BE32-E72D297353CC}">
              <c16:uniqueId val="{00000008-4B9D-4FBA-A8A7-9822500C5B36}"/>
            </c:ext>
          </c:extLst>
        </c:ser>
        <c:dLbls>
          <c:showLegendKey val="0"/>
          <c:showVal val="0"/>
          <c:showCatName val="0"/>
          <c:showSerName val="0"/>
          <c:showPercent val="0"/>
          <c:showBubbleSize val="0"/>
        </c:dLbls>
        <c:marker val="1"/>
        <c:smooth val="0"/>
        <c:axId val="507769720"/>
        <c:axId val="507770104"/>
      </c:lineChart>
      <c:catAx>
        <c:axId val="507769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7770104"/>
        <c:crosses val="autoZero"/>
        <c:auto val="1"/>
        <c:lblAlgn val="ctr"/>
        <c:lblOffset val="100"/>
        <c:tickLblSkip val="1"/>
        <c:tickMarkSkip val="1"/>
        <c:noMultiLvlLbl val="0"/>
      </c:catAx>
      <c:valAx>
        <c:axId val="507770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769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29727</c:v>
                </c:pt>
                <c:pt idx="5">
                  <c:v>28879</c:v>
                </c:pt>
                <c:pt idx="8">
                  <c:v>28360</c:v>
                </c:pt>
                <c:pt idx="11">
                  <c:v>28652</c:v>
                </c:pt>
                <c:pt idx="14">
                  <c:v>28488</c:v>
                </c:pt>
              </c:numCache>
            </c:numRef>
          </c:val>
          <c:extLst xmlns:c16r2="http://schemas.microsoft.com/office/drawing/2015/06/chart">
            <c:ext xmlns:c16="http://schemas.microsoft.com/office/drawing/2014/chart" uri="{C3380CC4-5D6E-409C-BE32-E72D297353CC}">
              <c16:uniqueId val="{00000000-2F0C-4ABE-9B45-1A6C462CD4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219</c:v>
                </c:pt>
                <c:pt idx="5">
                  <c:v>165</c:v>
                </c:pt>
                <c:pt idx="8">
                  <c:v>137</c:v>
                </c:pt>
                <c:pt idx="11">
                  <c:v>125</c:v>
                </c:pt>
                <c:pt idx="14">
                  <c:v>107</c:v>
                </c:pt>
              </c:numCache>
            </c:numRef>
          </c:val>
          <c:extLst xmlns:c16r2="http://schemas.microsoft.com/office/drawing/2015/06/chart">
            <c:ext xmlns:c16="http://schemas.microsoft.com/office/drawing/2014/chart" uri="{C3380CC4-5D6E-409C-BE32-E72D297353CC}">
              <c16:uniqueId val="{00000001-2F0C-4ABE-9B45-1A6C462CD4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11320</c:v>
                </c:pt>
                <c:pt idx="5">
                  <c:v>12003</c:v>
                </c:pt>
                <c:pt idx="8">
                  <c:v>13381</c:v>
                </c:pt>
                <c:pt idx="11">
                  <c:v>16216</c:v>
                </c:pt>
                <c:pt idx="14">
                  <c:v>18072</c:v>
                </c:pt>
              </c:numCache>
            </c:numRef>
          </c:val>
          <c:extLst xmlns:c16r2="http://schemas.microsoft.com/office/drawing/2015/06/chart">
            <c:ext xmlns:c16="http://schemas.microsoft.com/office/drawing/2014/chart" uri="{C3380CC4-5D6E-409C-BE32-E72D297353CC}">
              <c16:uniqueId val="{00000002-2F0C-4ABE-9B45-1A6C462CD4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F0C-4ABE-9B45-1A6C462CD4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F0C-4ABE-9B45-1A6C462CD4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F0C-4ABE-9B45-1A6C462CD4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3613</c:v>
                </c:pt>
                <c:pt idx="3">
                  <c:v>3320</c:v>
                </c:pt>
                <c:pt idx="6">
                  <c:v>3177</c:v>
                </c:pt>
                <c:pt idx="9">
                  <c:v>2985</c:v>
                </c:pt>
                <c:pt idx="12">
                  <c:v>3043</c:v>
                </c:pt>
              </c:numCache>
            </c:numRef>
          </c:val>
          <c:extLst xmlns:c16r2="http://schemas.microsoft.com/office/drawing/2015/06/chart">
            <c:ext xmlns:c16="http://schemas.microsoft.com/office/drawing/2014/chart" uri="{C3380CC4-5D6E-409C-BE32-E72D297353CC}">
              <c16:uniqueId val="{00000006-2F0C-4ABE-9B45-1A6C462CD4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2F0C-4ABE-9B45-1A6C462CD4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9563</c:v>
                </c:pt>
                <c:pt idx="3">
                  <c:v>9025</c:v>
                </c:pt>
                <c:pt idx="6">
                  <c:v>7900</c:v>
                </c:pt>
                <c:pt idx="9">
                  <c:v>6934</c:v>
                </c:pt>
                <c:pt idx="12">
                  <c:v>5962</c:v>
                </c:pt>
              </c:numCache>
            </c:numRef>
          </c:val>
          <c:extLst xmlns:c16r2="http://schemas.microsoft.com/office/drawing/2015/06/chart">
            <c:ext xmlns:c16="http://schemas.microsoft.com/office/drawing/2014/chart" uri="{C3380CC4-5D6E-409C-BE32-E72D297353CC}">
              <c16:uniqueId val="{00000008-2F0C-4ABE-9B45-1A6C462CD4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84</c:v>
                </c:pt>
                <c:pt idx="3">
                  <c:v>64</c:v>
                </c:pt>
                <c:pt idx="6">
                  <c:v>49</c:v>
                </c:pt>
                <c:pt idx="9">
                  <c:v>39</c:v>
                </c:pt>
                <c:pt idx="12">
                  <c:v>29</c:v>
                </c:pt>
              </c:numCache>
            </c:numRef>
          </c:val>
          <c:extLst xmlns:c16r2="http://schemas.microsoft.com/office/drawing/2015/06/chart">
            <c:ext xmlns:c16="http://schemas.microsoft.com/office/drawing/2014/chart" uri="{C3380CC4-5D6E-409C-BE32-E72D297353CC}">
              <c16:uniqueId val="{00000009-2F0C-4ABE-9B45-1A6C462CD4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29744</c:v>
                </c:pt>
                <c:pt idx="3">
                  <c:v>28152</c:v>
                </c:pt>
                <c:pt idx="6">
                  <c:v>27889</c:v>
                </c:pt>
                <c:pt idx="9">
                  <c:v>28981</c:v>
                </c:pt>
                <c:pt idx="12">
                  <c:v>30992</c:v>
                </c:pt>
              </c:numCache>
            </c:numRef>
          </c:val>
          <c:extLst xmlns:c16r2="http://schemas.microsoft.com/office/drawing/2015/06/chart">
            <c:ext xmlns:c16="http://schemas.microsoft.com/office/drawing/2014/chart" uri="{C3380CC4-5D6E-409C-BE32-E72D297353CC}">
              <c16:uniqueId val="{0000000A-2F0C-4ABE-9B45-1A6C462CD4B1}"/>
            </c:ext>
          </c:extLst>
        </c:ser>
        <c:dLbls>
          <c:showLegendKey val="0"/>
          <c:showVal val="0"/>
          <c:showCatName val="0"/>
          <c:showSerName val="0"/>
          <c:showPercent val="0"/>
          <c:showBubbleSize val="0"/>
        </c:dLbls>
        <c:gapWidth val="100"/>
        <c:overlap val="100"/>
        <c:axId val="508716008"/>
        <c:axId val="508702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1738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F0C-4ABE-9B45-1A6C462CD4B1}"/>
            </c:ext>
          </c:extLst>
        </c:ser>
        <c:dLbls>
          <c:showLegendKey val="0"/>
          <c:showVal val="0"/>
          <c:showCatName val="0"/>
          <c:showSerName val="0"/>
          <c:showPercent val="0"/>
          <c:showBubbleSize val="0"/>
        </c:dLbls>
        <c:marker val="1"/>
        <c:smooth val="0"/>
        <c:axId val="508716008"/>
        <c:axId val="508702392"/>
      </c:lineChart>
      <c:catAx>
        <c:axId val="508716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8702392"/>
        <c:crosses val="autoZero"/>
        <c:auto val="1"/>
        <c:lblAlgn val="ctr"/>
        <c:lblOffset val="100"/>
        <c:tickLblSkip val="1"/>
        <c:tickMarkSkip val="1"/>
        <c:noMultiLvlLbl val="0"/>
      </c:catAx>
      <c:valAx>
        <c:axId val="508702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716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5812</c:v>
                </c:pt>
                <c:pt idx="1">
                  <c:v>7532</c:v>
                </c:pt>
                <c:pt idx="2">
                  <c:v>9238</c:v>
                </c:pt>
              </c:numCache>
            </c:numRef>
          </c:val>
          <c:extLst xmlns:c16r2="http://schemas.microsoft.com/office/drawing/2015/06/chart">
            <c:ext xmlns:c16="http://schemas.microsoft.com/office/drawing/2014/chart" uri="{C3380CC4-5D6E-409C-BE32-E72D297353CC}">
              <c16:uniqueId val="{00000000-F5B8-4332-A58F-70E2E4C2C9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316</c:v>
                </c:pt>
                <c:pt idx="1">
                  <c:v>701</c:v>
                </c:pt>
                <c:pt idx="2">
                  <c:v>717</c:v>
                </c:pt>
              </c:numCache>
            </c:numRef>
          </c:val>
          <c:extLst xmlns:c16r2="http://schemas.microsoft.com/office/drawing/2015/06/chart">
            <c:ext xmlns:c16="http://schemas.microsoft.com/office/drawing/2014/chart" uri="{C3380CC4-5D6E-409C-BE32-E72D297353CC}">
              <c16:uniqueId val="{00000001-F5B8-4332-A58F-70E2E4C2C9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5432</c:v>
                </c:pt>
                <c:pt idx="1">
                  <c:v>5723</c:v>
                </c:pt>
                <c:pt idx="2">
                  <c:v>5773</c:v>
                </c:pt>
              </c:numCache>
            </c:numRef>
          </c:val>
          <c:extLst xmlns:c16r2="http://schemas.microsoft.com/office/drawing/2015/06/chart">
            <c:ext xmlns:c16="http://schemas.microsoft.com/office/drawing/2014/chart" uri="{C3380CC4-5D6E-409C-BE32-E72D297353CC}">
              <c16:uniqueId val="{00000002-F5B8-4332-A58F-70E2E4C2C9C7}"/>
            </c:ext>
          </c:extLst>
        </c:ser>
        <c:dLbls>
          <c:showLegendKey val="0"/>
          <c:showVal val="0"/>
          <c:showCatName val="0"/>
          <c:showSerName val="0"/>
          <c:showPercent val="0"/>
          <c:showBubbleSize val="0"/>
        </c:dLbls>
        <c:gapWidth val="120"/>
        <c:overlap val="100"/>
        <c:axId val="509562000"/>
        <c:axId val="508687016"/>
      </c:barChart>
      <c:catAx>
        <c:axId val="50956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8687016"/>
        <c:crosses val="autoZero"/>
        <c:auto val="1"/>
        <c:lblAlgn val="ctr"/>
        <c:lblOffset val="100"/>
        <c:tickLblSkip val="1"/>
        <c:tickMarkSkip val="1"/>
        <c:noMultiLvlLbl val="0"/>
      </c:catAx>
      <c:valAx>
        <c:axId val="508687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956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令和４年度の元利償還金は、はしご付き消防自動車整備事業（Ｒ２借入）や小学校校舎大規模改造事業（Ｒ２借入）などの地方債元金の償還が開始されたことなどから、前年度から増額となっている。また、災害復旧費等に伴う算入公債費等の増により、実質公債費比率分子全体は６１百万円増となっている。</a:t>
          </a:r>
        </a:p>
        <a:p>
          <a:r>
            <a:rPr kumimoji="1" lang="ja-JP" altLang="en-US" sz="1400">
              <a:solidFill>
                <a:sysClr val="windowText" lastClr="000000"/>
              </a:solidFill>
              <a:latin typeface="ＭＳ ゴシック" pitchFamily="49" charset="-128"/>
              <a:ea typeface="ＭＳ ゴシック" pitchFamily="49" charset="-128"/>
            </a:rPr>
            <a:t>　運動公園や新庁舎整備などの地方債借入、償還が発生するが、中期財政計画に沿った地方債の計画的な発行、公債費の抑制に努めることで、元利償還金は３０億円前後で推移する見込みである。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令和３年度から令和５年度にかけて運動公園や新庁舎などの整備に伴う地方債発行額が増大することから、令和元年度に約４．４億円の繰上償還を行ったことで、令和元年度から将来負担の分子はマイナスとなっている。</a:t>
          </a:r>
        </a:p>
        <a:p>
          <a:r>
            <a:rPr kumimoji="1" lang="ja-JP" altLang="en-US" sz="1400">
              <a:solidFill>
                <a:sysClr val="windowText" lastClr="000000"/>
              </a:solidFill>
              <a:latin typeface="ＭＳ ゴシック" pitchFamily="49" charset="-128"/>
              <a:ea typeface="ＭＳ ゴシック" pitchFamily="49" charset="-128"/>
            </a:rPr>
            <a:t>　令和４年度については、新庁舎整備事業（約１７．４億円）、運動公園に係る借入（約１３．３億円）などにより地方債残高は増加したが、ふるさと応援基金の増などにより充当可能基金が増加しているため、将来負担比率の分子は年度ごとに改善している。</a:t>
          </a:r>
        </a:p>
        <a:p>
          <a:r>
            <a:rPr kumimoji="1" lang="ja-JP" altLang="en-US" sz="1400">
              <a:solidFill>
                <a:sysClr val="windowText" lastClr="000000"/>
              </a:solidFill>
              <a:latin typeface="ＭＳ ゴシック" pitchFamily="49" charset="-128"/>
              <a:ea typeface="ＭＳ ゴシック" pitchFamily="49" charset="-128"/>
            </a:rPr>
            <a:t>　運動公園及び新庁舎整備などにより、令和５年度までは、地方債発行が増加する見込みであるため、今後も中期財政計画に沿った地方債の発行、公債費の抑制に努め、適正な財政運営を確保する。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福岡県糸島市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の歳入歳出の決算上生じた剰余金の増加などにより、財政調整基金に１，７０６百万円を積み立て、さらに、ふるさと応援基金に２，０９３百万円（取崩し１，７５６百万円）を積み立てたことなどにより、基金全体としては１，７７１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・財政調整基金と公共施設等総合管理推進基金を合算した基金残高は、運動公園及び新庁舎などの大型事業により基金の取崩しを行うものの、６９億円程度を維持していく。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・公共施設等総合管理推進基金：庁舎、学校、コミュニティセンター等の公共建築物及び道路、橋りょう等のインフラ施設の建設、改修及び除却の計画的な推進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・ふるさと応援基金：ふるさと応援寄附を活用し、寄付者の思いを個性豊かで活力あるまちづくりに資する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・再生可能エネルギー推進基金：発電設備の維持管理、改修等又は新たな再生可能エネルギー関連事業等</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・公共施設等総合管理推進基金：公共施設の改修等に活用するため３２５百万円を取り崩したことによる減少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・ふるさと応援基金：１，７５６百万円の取崩しを行ったものの、寄附額増加により２，０９３百万円を積み立てたことによる増加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・再生可能エネルギー推進基金：発電設備の維持管理等に伴い１４百万円の取崩しを行ったものの、１９百万円を積み立てたことによる増加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・公共施設等総合管理推進基金：将来の大型事業に備えて積立を行う。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・ふるさと応援基金：ふるさと応援寄附金の動向に応じて、積立を行いながら、寄附者のふるさと糸島への想いを反映し、個性豊かで活力あるまちづくりに資する事業への取崩しを行う。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・再生可能エネルギー推進基金：今後も小水力発電所の売電収入等を基金で管理し、再生可能エネルギーの推進に活用する。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・決算剰余金などの積み立てによる増加。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の実施により投資的経費が増加（前年度比５２％増）したが、地方債を最大限活用（前年度比２６％増）したことなどから、財政調整基金は令和４年度に１，７０６百万円積み立てることができ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動公園や新庁舎の整備、公共施設の長寿命化対策及び扶助費の増により、財政調整基金は減少していくことが想定されるが、中期財政計画に沿った財政運営を行い、基金残高は毎年度５５億円程度を維持していくことで、経済情勢などによる突発的な事象や災害等へも対応できる財源を確保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・一般会計及び住宅新築資金等貸付特別会計の運用益２百万円を積み立てたことによる増加。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・住宅新築資金等貸付特別会計の決算剰余金１４百万円を積み立てたことによる増加。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・市債の償還及びその適正な管理に必要な財源を確保し、将来にわたる市財政の健全な運営に努める。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103,702
102,123
215.69
49,984,272
48,193,971
1,762,953
21,609,051
30,991,600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、継続して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いるものの、市民一人当たり市税額は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県内都市では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低い状況にある。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その要因として法人事業所が少なく、一人当たりの法人市民税額が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低いこと、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また一人当たりの固定資産税額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低いことが挙げられる。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今後も引き続き、法人市民税、固定資産税等の増収や雇用の創出による市内経済の活性化を図り自主財源の確保を目指す。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165100</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flipV="1">
          <a:off x="4953000" y="6330043"/>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a:extLst>
            <a:ext uri="{FF2B5EF4-FFF2-40B4-BE49-F238E27FC236}">
              <a16:creationId xmlns="" xmlns:a16="http://schemas.microsoft.com/office/drawing/2014/main" id="{00000000-0008-0000-0300-000045000000}"/>
            </a:ext>
          </a:extLst>
        </xdr:cNvPr>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a:extLst>
            <a:ext uri="{FF2B5EF4-FFF2-40B4-BE49-F238E27FC236}">
              <a16:creationId xmlns="" xmlns:a16="http://schemas.microsoft.com/office/drawing/2014/main" id="{00000000-0008-0000-0300-000046000000}"/>
            </a:ext>
          </a:extLst>
        </xdr:cNvPr>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56243</xdr:rowOff>
    </xdr:from>
    <xdr:to>
      <xdr:col>23</xdr:col>
      <xdr:colOff>133350</xdr:colOff>
      <xdr:row>38</xdr:row>
      <xdr:rowOff>56243</xdr:rowOff>
    </xdr:to>
    <xdr:cxnSp macro="">
      <xdr:nvCxnSpPr>
        <xdr:cNvPr id="71" name="直線コネクタ 70">
          <a:extLst>
            <a:ext uri="{FF2B5EF4-FFF2-40B4-BE49-F238E27FC236}">
              <a16:creationId xmlns="" xmlns:a16="http://schemas.microsoft.com/office/drawing/2014/main" id="{00000000-0008-0000-0300-000047000000}"/>
            </a:ext>
          </a:extLst>
        </xdr:cNvPr>
        <xdr:cNvCxnSpPr/>
      </xdr:nvCxnSpPr>
      <xdr:spPr>
        <a:xfrm>
          <a:off x="4114800" y="6571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2" name="財政力平均値テキスト">
          <a:extLst>
            <a:ext uri="{FF2B5EF4-FFF2-40B4-BE49-F238E27FC236}">
              <a16:creationId xmlns="" xmlns:a16="http://schemas.microsoft.com/office/drawing/2014/main" id="{00000000-0008-0000-0300-000048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21772</xdr:rowOff>
    </xdr:from>
    <xdr:to>
      <xdr:col>19</xdr:col>
      <xdr:colOff>133350</xdr:colOff>
      <xdr:row>38</xdr:row>
      <xdr:rowOff>56243</xdr:rowOff>
    </xdr:to>
    <xdr:cxnSp macro="">
      <xdr:nvCxnSpPr>
        <xdr:cNvPr id="74" name="直線コネクタ 73">
          <a:extLst>
            <a:ext uri="{FF2B5EF4-FFF2-40B4-BE49-F238E27FC236}">
              <a16:creationId xmlns="" xmlns:a16="http://schemas.microsoft.com/office/drawing/2014/main" id="{00000000-0008-0000-0300-00004A000000}"/>
            </a:ext>
          </a:extLst>
        </xdr:cNvPr>
        <xdr:cNvCxnSpPr/>
      </xdr:nvCxnSpPr>
      <xdr:spPr>
        <a:xfrm>
          <a:off x="3225800" y="65368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76" name="テキスト ボックス 75">
          <a:extLst>
            <a:ext uri="{FF2B5EF4-FFF2-40B4-BE49-F238E27FC236}">
              <a16:creationId xmlns="" xmlns:a16="http://schemas.microsoft.com/office/drawing/2014/main" id="{00000000-0008-0000-0300-00004C000000}"/>
            </a:ext>
          </a:extLst>
        </xdr:cNvPr>
        <xdr:cNvSpPr txBox="1"/>
      </xdr:nvSpPr>
      <xdr:spPr>
        <a:xfrm>
          <a:off x="3733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21772</xdr:rowOff>
    </xdr:from>
    <xdr:to>
      <xdr:col>15</xdr:col>
      <xdr:colOff>82550</xdr:colOff>
      <xdr:row>38</xdr:row>
      <xdr:rowOff>56243</xdr:rowOff>
    </xdr:to>
    <xdr:cxnSp macro="">
      <xdr:nvCxnSpPr>
        <xdr:cNvPr id="77" name="直線コネクタ 76">
          <a:extLst>
            <a:ext uri="{FF2B5EF4-FFF2-40B4-BE49-F238E27FC236}">
              <a16:creationId xmlns="" xmlns:a16="http://schemas.microsoft.com/office/drawing/2014/main" id="{00000000-0008-0000-0300-00004D000000}"/>
            </a:ext>
          </a:extLst>
        </xdr:cNvPr>
        <xdr:cNvCxnSpPr/>
      </xdr:nvCxnSpPr>
      <xdr:spPr>
        <a:xfrm flipV="1">
          <a:off x="2336800" y="65368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143328</xdr:rowOff>
    </xdr:from>
    <xdr:to>
      <xdr:col>15</xdr:col>
      <xdr:colOff>133350</xdr:colOff>
      <xdr:row>39</xdr:row>
      <xdr:rowOff>73478</xdr:rowOff>
    </xdr:to>
    <xdr:sp macro="" textlink="">
      <xdr:nvSpPr>
        <xdr:cNvPr id="78" name="フローチャート: 判断 77">
          <a:extLst>
            <a:ext uri="{FF2B5EF4-FFF2-40B4-BE49-F238E27FC236}">
              <a16:creationId xmlns="" xmlns:a16="http://schemas.microsoft.com/office/drawing/2014/main" id="{00000000-0008-0000-0300-00004E000000}"/>
            </a:ext>
          </a:extLst>
        </xdr:cNvPr>
        <xdr:cNvSpPr/>
      </xdr:nvSpPr>
      <xdr:spPr>
        <a:xfrm>
          <a:off x="3175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58255</xdr:rowOff>
    </xdr:from>
    <xdr:ext cx="762000" cy="259045"/>
    <xdr:sp macro="" textlink="">
      <xdr:nvSpPr>
        <xdr:cNvPr id="79" name="テキスト ボックス 78">
          <a:extLst>
            <a:ext uri="{FF2B5EF4-FFF2-40B4-BE49-F238E27FC236}">
              <a16:creationId xmlns="" xmlns:a16="http://schemas.microsoft.com/office/drawing/2014/main" id="{00000000-0008-0000-0300-00004F000000}"/>
            </a:ext>
          </a:extLst>
        </xdr:cNvPr>
        <xdr:cNvSpPr txBox="1"/>
      </xdr:nvSpPr>
      <xdr:spPr>
        <a:xfrm>
          <a:off x="28448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56243</xdr:rowOff>
    </xdr:from>
    <xdr:to>
      <xdr:col>11</xdr:col>
      <xdr:colOff>31750</xdr:colOff>
      <xdr:row>38</xdr:row>
      <xdr:rowOff>90715</xdr:rowOff>
    </xdr:to>
    <xdr:cxnSp macro="">
      <xdr:nvCxnSpPr>
        <xdr:cNvPr id="80" name="直線コネクタ 79">
          <a:extLst>
            <a:ext uri="{FF2B5EF4-FFF2-40B4-BE49-F238E27FC236}">
              <a16:creationId xmlns="" xmlns:a16="http://schemas.microsoft.com/office/drawing/2014/main" id="{00000000-0008-0000-0300-000050000000}"/>
            </a:ext>
          </a:extLst>
        </xdr:cNvPr>
        <xdr:cNvCxnSpPr/>
      </xdr:nvCxnSpPr>
      <xdr:spPr>
        <a:xfrm flipV="1">
          <a:off x="1447800" y="65713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5443</xdr:rowOff>
    </xdr:from>
    <xdr:to>
      <xdr:col>23</xdr:col>
      <xdr:colOff>184150</xdr:colOff>
      <xdr:row>38</xdr:row>
      <xdr:rowOff>107043</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902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21970</xdr:rowOff>
    </xdr:from>
    <xdr:ext cx="762000" cy="259045"/>
    <xdr:sp macro="" textlink="">
      <xdr:nvSpPr>
        <xdr:cNvPr id="91" name="財政力該当値テキスト">
          <a:extLst>
            <a:ext uri="{FF2B5EF4-FFF2-40B4-BE49-F238E27FC236}">
              <a16:creationId xmlns="" xmlns:a16="http://schemas.microsoft.com/office/drawing/2014/main" id="{00000000-0008-0000-0300-00005B000000}"/>
            </a:ext>
          </a:extLst>
        </xdr:cNvPr>
        <xdr:cNvSpPr txBox="1"/>
      </xdr:nvSpPr>
      <xdr:spPr>
        <a:xfrm>
          <a:off x="5041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5443</xdr:rowOff>
    </xdr:from>
    <xdr:to>
      <xdr:col>19</xdr:col>
      <xdr:colOff>184150</xdr:colOff>
      <xdr:row>38</xdr:row>
      <xdr:rowOff>107043</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4064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117220</xdr:rowOff>
    </xdr:from>
    <xdr:ext cx="7366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3733800"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142422</xdr:rowOff>
    </xdr:from>
    <xdr:to>
      <xdr:col>15</xdr:col>
      <xdr:colOff>133350</xdr:colOff>
      <xdr:row>38</xdr:row>
      <xdr:rowOff>72572</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3175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82749</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2844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5443</xdr:rowOff>
    </xdr:from>
    <xdr:to>
      <xdr:col>11</xdr:col>
      <xdr:colOff>82550</xdr:colOff>
      <xdr:row>38</xdr:row>
      <xdr:rowOff>107043</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2286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117220</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955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39915</xdr:rowOff>
    </xdr:from>
    <xdr:to>
      <xdr:col>7</xdr:col>
      <xdr:colOff>31750</xdr:colOff>
      <xdr:row>38</xdr:row>
      <xdr:rowOff>141515</xdr:rowOff>
    </xdr:to>
    <xdr:sp macro="" textlink="">
      <xdr:nvSpPr>
        <xdr:cNvPr id="98" name="楕円 97">
          <a:extLst>
            <a:ext uri="{FF2B5EF4-FFF2-40B4-BE49-F238E27FC236}">
              <a16:creationId xmlns="" xmlns:a16="http://schemas.microsoft.com/office/drawing/2014/main" id="{00000000-0008-0000-0300-000062000000}"/>
            </a:ext>
          </a:extLst>
        </xdr:cNvPr>
        <xdr:cNvSpPr/>
      </xdr:nvSpPr>
      <xdr:spPr>
        <a:xfrm>
          <a:off x="1397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151691</xdr:rowOff>
    </xdr:from>
    <xdr:ext cx="762000" cy="259045"/>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066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令和４年度の経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常収支比率は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８２．３</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％となり、前年度より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上昇し</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分子である歳出の経常的一般財源等が減少（△約１６９．７百万円）したものの、臨時財政対策債や普通交付税など分母である歳入の経常的一般財源等がさらに減少（△約４１５．３百万円）した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今後も、高齢者医療への負担金や繰出金の増加、公共施設の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修繕費の増加が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見込まれるため、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公共施設等総合管理計画第１期アクションプランや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行財政健全化計画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などに基づく歳出抑制や歳入確保を引き続き進める。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flipV="1">
          <a:off x="4953000" y="1015957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 xmlns:a16="http://schemas.microsoft.com/office/drawing/2014/main" id="{00000000-0008-0000-0300-000082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3810</xdr:rowOff>
    </xdr:from>
    <xdr:to>
      <xdr:col>23</xdr:col>
      <xdr:colOff>133350</xdr:colOff>
      <xdr:row>59</xdr:row>
      <xdr:rowOff>60113</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a:off x="4114800" y="1011936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5" name="財政構造の弾力性平均値テキスト">
          <a:extLst>
            <a:ext uri="{FF2B5EF4-FFF2-40B4-BE49-F238E27FC236}">
              <a16:creationId xmlns="" xmlns:a16="http://schemas.microsoft.com/office/drawing/2014/main" id="{00000000-0008-0000-0300-000087000000}"/>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3810</xdr:rowOff>
    </xdr:from>
    <xdr:to>
      <xdr:col>19</xdr:col>
      <xdr:colOff>133350</xdr:colOff>
      <xdr:row>62</xdr:row>
      <xdr:rowOff>140970</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flipV="1">
          <a:off x="3225800" y="10119360"/>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88071</xdr:rowOff>
    </xdr:from>
    <xdr:ext cx="736600" cy="259045"/>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3733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62</xdr:row>
      <xdr:rowOff>149013</xdr:rowOff>
    </xdr:to>
    <xdr:cxnSp macro="">
      <xdr:nvCxnSpPr>
        <xdr:cNvPr id="140" name="直線コネクタ 139">
          <a:extLst>
            <a:ext uri="{FF2B5EF4-FFF2-40B4-BE49-F238E27FC236}">
              <a16:creationId xmlns="" xmlns:a16="http://schemas.microsoft.com/office/drawing/2014/main" id="{00000000-0008-0000-0300-00008C000000}"/>
            </a:ext>
          </a:extLst>
        </xdr:cNvPr>
        <xdr:cNvCxnSpPr/>
      </xdr:nvCxnSpPr>
      <xdr:spPr>
        <a:xfrm flipV="1">
          <a:off x="2336800" y="107708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62</xdr:row>
      <xdr:rowOff>149013</xdr:rowOff>
    </xdr:to>
    <xdr:cxnSp macro="">
      <xdr:nvCxnSpPr>
        <xdr:cNvPr id="143" name="直線コネクタ 142">
          <a:extLst>
            <a:ext uri="{FF2B5EF4-FFF2-40B4-BE49-F238E27FC236}">
              <a16:creationId xmlns="" xmlns:a16="http://schemas.microsoft.com/office/drawing/2014/main" id="{00000000-0008-0000-0300-00008F000000}"/>
            </a:ext>
          </a:extLst>
        </xdr:cNvPr>
        <xdr:cNvCxnSpPr/>
      </xdr:nvCxnSpPr>
      <xdr:spPr>
        <a:xfrm>
          <a:off x="1447800" y="107386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9313</xdr:rowOff>
    </xdr:from>
    <xdr:to>
      <xdr:col>23</xdr:col>
      <xdr:colOff>184150</xdr:colOff>
      <xdr:row>59</xdr:row>
      <xdr:rowOff>110913</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49022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102040</xdr:rowOff>
    </xdr:from>
    <xdr:ext cx="762000" cy="259045"/>
    <xdr:sp macro="" textlink="">
      <xdr:nvSpPr>
        <xdr:cNvPr id="154" name="財政構造の弾力性該当値テキスト">
          <a:extLst>
            <a:ext uri="{FF2B5EF4-FFF2-40B4-BE49-F238E27FC236}">
              <a16:creationId xmlns="" xmlns:a16="http://schemas.microsoft.com/office/drawing/2014/main" id="{00000000-0008-0000-0300-00009A000000}"/>
            </a:ext>
          </a:extLst>
        </xdr:cNvPr>
        <xdr:cNvSpPr txBox="1"/>
      </xdr:nvSpPr>
      <xdr:spPr>
        <a:xfrm>
          <a:off x="5041900" y="1004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124460</xdr:rowOff>
    </xdr:from>
    <xdr:to>
      <xdr:col>19</xdr:col>
      <xdr:colOff>184150</xdr:colOff>
      <xdr:row>59</xdr:row>
      <xdr:rowOff>54610</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4064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64787</xdr:rowOff>
    </xdr:from>
    <xdr:ext cx="7366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3733800" y="983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98213</xdr:rowOff>
    </xdr:from>
    <xdr:to>
      <xdr:col>11</xdr:col>
      <xdr:colOff>82550</xdr:colOff>
      <xdr:row>63</xdr:row>
      <xdr:rowOff>28363</xdr:rowOff>
    </xdr:to>
    <xdr:sp macro="" textlink="">
      <xdr:nvSpPr>
        <xdr:cNvPr id="159" name="楕円 158">
          <a:extLst>
            <a:ext uri="{FF2B5EF4-FFF2-40B4-BE49-F238E27FC236}">
              <a16:creationId xmlns="" xmlns:a16="http://schemas.microsoft.com/office/drawing/2014/main" id="{00000000-0008-0000-0300-00009F000000}"/>
            </a:ext>
          </a:extLst>
        </xdr:cNvPr>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61" name="楕円 160">
          <a:extLst>
            <a:ext uri="{FF2B5EF4-FFF2-40B4-BE49-F238E27FC236}">
              <a16:creationId xmlns="" xmlns:a16="http://schemas.microsoft.com/office/drawing/2014/main" id="{00000000-0008-0000-0300-0000A1000000}"/>
            </a:ext>
          </a:extLst>
        </xdr:cNvPr>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169773</xdr:rowOff>
    </xdr:from>
    <xdr:ext cx="762000" cy="259045"/>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1066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一人あたり人件費が類似団体平均を大きく下回っている要因としては、合併後に、毎年職員数の削減を行ってきたことにより人件費の抑制が図られていることや人口が増加していることなどが挙げられる。一方、物件費については、民間委託化を推進し、職員人件費等から委託料（物件費）へのシフトが起きていることなどから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今後も、職員数の適正化に努めるとともに、行財政健全化計画により財政の健全化を図る。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flipV="1">
          <a:off x="4953000" y="13922315"/>
          <a:ext cx="0" cy="142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93" name="人件費・物件費等の状況最小値テキスト">
          <a:extLst>
            <a:ext uri="{FF2B5EF4-FFF2-40B4-BE49-F238E27FC236}">
              <a16:creationId xmlns="" xmlns:a16="http://schemas.microsoft.com/office/drawing/2014/main" id="{00000000-0008-0000-0300-0000C1000000}"/>
            </a:ext>
          </a:extLst>
        </xdr:cNvPr>
        <xdr:cNvSpPr txBox="1"/>
      </xdr:nvSpPr>
      <xdr:spPr>
        <a:xfrm>
          <a:off x="5041900" y="1532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864100" y="153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5" name="人件費・物件費等の状況最大値テキスト">
          <a:extLst>
            <a:ext uri="{FF2B5EF4-FFF2-40B4-BE49-F238E27FC236}">
              <a16:creationId xmlns="" xmlns:a16="http://schemas.microsoft.com/office/drawing/2014/main" id="{00000000-0008-0000-0300-0000C3000000}"/>
            </a:ext>
          </a:extLst>
        </xdr:cNvPr>
        <xdr:cNvSpPr txBox="1"/>
      </xdr:nvSpPr>
      <xdr:spPr>
        <a:xfrm>
          <a:off x="5041900" y="136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6" name="直線コネクタ 195">
          <a:extLst>
            <a:ext uri="{FF2B5EF4-FFF2-40B4-BE49-F238E27FC236}">
              <a16:creationId xmlns="" xmlns:a16="http://schemas.microsoft.com/office/drawing/2014/main" id="{00000000-0008-0000-0300-0000C4000000}"/>
            </a:ext>
          </a:extLst>
        </xdr:cNvPr>
        <xdr:cNvCxnSpPr/>
      </xdr:nvCxnSpPr>
      <xdr:spPr>
        <a:xfrm>
          <a:off x="4864100" y="139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152400</xdr:rowOff>
    </xdr:from>
    <xdr:to>
      <xdr:col>23</xdr:col>
      <xdr:colOff>133350</xdr:colOff>
      <xdr:row>81</xdr:row>
      <xdr:rowOff>34865</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4114800" y="13868400"/>
          <a:ext cx="838200" cy="5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105236</xdr:rowOff>
    </xdr:from>
    <xdr:ext cx="762000" cy="259045"/>
    <xdr:sp macro="" textlink="">
      <xdr:nvSpPr>
        <xdr:cNvPr id="198" name="人件費・物件費等の状況平均値テキスト">
          <a:extLst>
            <a:ext uri="{FF2B5EF4-FFF2-40B4-BE49-F238E27FC236}">
              <a16:creationId xmlns="" xmlns:a16="http://schemas.microsoft.com/office/drawing/2014/main" id="{00000000-0008-0000-0300-0000C6000000}"/>
            </a:ext>
          </a:extLst>
        </xdr:cNvPr>
        <xdr:cNvSpPr txBox="1"/>
      </xdr:nvSpPr>
      <xdr:spPr>
        <a:xfrm>
          <a:off x="5041900" y="14335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4902200" y="1436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124425</xdr:rowOff>
    </xdr:from>
    <xdr:to>
      <xdr:col>19</xdr:col>
      <xdr:colOff>133350</xdr:colOff>
      <xdr:row>80</xdr:row>
      <xdr:rowOff>152400</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a:off x="3225800" y="13840425"/>
          <a:ext cx="889000" cy="2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40640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8915</xdr:rowOff>
    </xdr:from>
    <xdr:ext cx="736600" cy="259045"/>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3733800" y="1441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69087</xdr:rowOff>
    </xdr:from>
    <xdr:to>
      <xdr:col>15</xdr:col>
      <xdr:colOff>82550</xdr:colOff>
      <xdr:row>80</xdr:row>
      <xdr:rowOff>124425</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a:off x="2336800" y="13785087"/>
          <a:ext cx="889000" cy="5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140984</xdr:rowOff>
    </xdr:from>
    <xdr:to>
      <xdr:col>15</xdr:col>
      <xdr:colOff>133350</xdr:colOff>
      <xdr:row>83</xdr:row>
      <xdr:rowOff>71134</xdr:rowOff>
    </xdr:to>
    <xdr:sp macro="" textlink="">
      <xdr:nvSpPr>
        <xdr:cNvPr id="204" name="フローチャート: 判断 203">
          <a:extLst>
            <a:ext uri="{FF2B5EF4-FFF2-40B4-BE49-F238E27FC236}">
              <a16:creationId xmlns="" xmlns:a16="http://schemas.microsoft.com/office/drawing/2014/main" id="{00000000-0008-0000-0300-0000CC000000}"/>
            </a:ext>
          </a:extLst>
        </xdr:cNvPr>
        <xdr:cNvSpPr/>
      </xdr:nvSpPr>
      <xdr:spPr>
        <a:xfrm>
          <a:off x="3175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55911</xdr:rowOff>
    </xdr:from>
    <xdr:ext cx="762000" cy="25904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2844800" y="1428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49614</xdr:rowOff>
    </xdr:from>
    <xdr:to>
      <xdr:col>11</xdr:col>
      <xdr:colOff>31750</xdr:colOff>
      <xdr:row>80</xdr:row>
      <xdr:rowOff>69087</xdr:rowOff>
    </xdr:to>
    <xdr:cxnSp macro="">
      <xdr:nvCxnSpPr>
        <xdr:cNvPr id="206" name="直線コネクタ 205">
          <a:extLst>
            <a:ext uri="{FF2B5EF4-FFF2-40B4-BE49-F238E27FC236}">
              <a16:creationId xmlns="" xmlns:a16="http://schemas.microsoft.com/office/drawing/2014/main" id="{00000000-0008-0000-0300-0000CE000000}"/>
            </a:ext>
          </a:extLst>
        </xdr:cNvPr>
        <xdr:cNvCxnSpPr/>
      </xdr:nvCxnSpPr>
      <xdr:spPr>
        <a:xfrm>
          <a:off x="1447800" y="13765614"/>
          <a:ext cx="889000" cy="1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35647</xdr:rowOff>
    </xdr:from>
    <xdr:to>
      <xdr:col>11</xdr:col>
      <xdr:colOff>82550</xdr:colOff>
      <xdr:row>82</xdr:row>
      <xdr:rowOff>137247</xdr:rowOff>
    </xdr:to>
    <xdr:sp macro="" textlink="">
      <xdr:nvSpPr>
        <xdr:cNvPr id="207" name="フローチャート: 判断 206">
          <a:extLst>
            <a:ext uri="{FF2B5EF4-FFF2-40B4-BE49-F238E27FC236}">
              <a16:creationId xmlns="" xmlns:a16="http://schemas.microsoft.com/office/drawing/2014/main" id="{00000000-0008-0000-0300-0000CF000000}"/>
            </a:ext>
          </a:extLst>
        </xdr:cNvPr>
        <xdr:cNvSpPr/>
      </xdr:nvSpPr>
      <xdr:spPr>
        <a:xfrm>
          <a:off x="2286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122024</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955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1504</xdr:rowOff>
    </xdr:from>
    <xdr:to>
      <xdr:col>7</xdr:col>
      <xdr:colOff>31750</xdr:colOff>
      <xdr:row>82</xdr:row>
      <xdr:rowOff>103104</xdr:rowOff>
    </xdr:to>
    <xdr:sp macro="" textlink="">
      <xdr:nvSpPr>
        <xdr:cNvPr id="209" name="フローチャート: 判断 208">
          <a:extLst>
            <a:ext uri="{FF2B5EF4-FFF2-40B4-BE49-F238E27FC236}">
              <a16:creationId xmlns="" xmlns:a16="http://schemas.microsoft.com/office/drawing/2014/main" id="{00000000-0008-0000-0300-0000D1000000}"/>
            </a:ext>
          </a:extLst>
        </xdr:cNvPr>
        <xdr:cNvSpPr/>
      </xdr:nvSpPr>
      <xdr:spPr>
        <a:xfrm>
          <a:off x="1397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87881</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1066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155515</xdr:rowOff>
    </xdr:from>
    <xdr:to>
      <xdr:col>23</xdr:col>
      <xdr:colOff>184150</xdr:colOff>
      <xdr:row>81</xdr:row>
      <xdr:rowOff>85665</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4902200" y="138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76792</xdr:rowOff>
    </xdr:from>
    <xdr:ext cx="762000" cy="259045"/>
    <xdr:sp macro="" textlink="">
      <xdr:nvSpPr>
        <xdr:cNvPr id="217" name="人件費・物件費等の状況該当値テキスト">
          <a:extLst>
            <a:ext uri="{FF2B5EF4-FFF2-40B4-BE49-F238E27FC236}">
              <a16:creationId xmlns="" xmlns:a16="http://schemas.microsoft.com/office/drawing/2014/main" id="{00000000-0008-0000-0300-0000D9000000}"/>
            </a:ext>
          </a:extLst>
        </xdr:cNvPr>
        <xdr:cNvSpPr txBox="1"/>
      </xdr:nvSpPr>
      <xdr:spPr>
        <a:xfrm>
          <a:off x="5041900" y="1379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101600</xdr:rowOff>
    </xdr:from>
    <xdr:to>
      <xdr:col>19</xdr:col>
      <xdr:colOff>184150</xdr:colOff>
      <xdr:row>81</xdr:row>
      <xdr:rowOff>31750</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40640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41927</xdr:rowOff>
    </xdr:from>
    <xdr:ext cx="7366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3733800" y="1358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73625</xdr:rowOff>
    </xdr:from>
    <xdr:to>
      <xdr:col>15</xdr:col>
      <xdr:colOff>133350</xdr:colOff>
      <xdr:row>81</xdr:row>
      <xdr:rowOff>3775</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3175000" y="137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13952</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2844800" y="1355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18287</xdr:rowOff>
    </xdr:from>
    <xdr:to>
      <xdr:col>11</xdr:col>
      <xdr:colOff>82550</xdr:colOff>
      <xdr:row>80</xdr:row>
      <xdr:rowOff>119887</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2286000" y="137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130064</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955800" y="1350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170264</xdr:rowOff>
    </xdr:from>
    <xdr:to>
      <xdr:col>7</xdr:col>
      <xdr:colOff>31750</xdr:colOff>
      <xdr:row>80</xdr:row>
      <xdr:rowOff>100414</xdr:rowOff>
    </xdr:to>
    <xdr:sp macro="" textlink="">
      <xdr:nvSpPr>
        <xdr:cNvPr id="224" name="楕円 223">
          <a:extLst>
            <a:ext uri="{FF2B5EF4-FFF2-40B4-BE49-F238E27FC236}">
              <a16:creationId xmlns="" xmlns:a16="http://schemas.microsoft.com/office/drawing/2014/main" id="{00000000-0008-0000-0300-0000E0000000}"/>
            </a:ext>
          </a:extLst>
        </xdr:cNvPr>
        <xdr:cNvSpPr/>
      </xdr:nvSpPr>
      <xdr:spPr>
        <a:xfrm>
          <a:off x="1397000" y="1371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110591</xdr:rowOff>
    </xdr:from>
    <xdr:ext cx="762000" cy="259045"/>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066800" y="1348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ラスパイレス指数の大きな変動は無いが、類似団体平均を１．６ポイント上回っている。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採用年齢の引き上げや職員構成の変動が要因として挙げられる。今後も、国の動向や他自治体の状況を踏まえ、適正職員数の確保と併せ、給与の適正化に努める。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flipV="1">
          <a:off x="17018000" y="13812157"/>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7" name="給与水準   （国との比較）最小値テキスト">
          <a:extLst>
            <a:ext uri="{FF2B5EF4-FFF2-40B4-BE49-F238E27FC236}">
              <a16:creationId xmlns="" xmlns:a16="http://schemas.microsoft.com/office/drawing/2014/main" id="{00000000-0008-0000-0300-00000101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9" name="給与水準   （国との比較）最大値テキスト">
          <a:extLst>
            <a:ext uri="{FF2B5EF4-FFF2-40B4-BE49-F238E27FC236}">
              <a16:creationId xmlns="" xmlns:a16="http://schemas.microsoft.com/office/drawing/2014/main" id="{00000000-0008-0000-0300-000003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85271</xdr:rowOff>
    </xdr:from>
    <xdr:to>
      <xdr:col>81</xdr:col>
      <xdr:colOff>44450</xdr:colOff>
      <xdr:row>87</xdr:row>
      <xdr:rowOff>102507</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6179800" y="1500142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a:extLst>
            <a:ext uri="{FF2B5EF4-FFF2-40B4-BE49-F238E27FC236}">
              <a16:creationId xmlns="" xmlns:a16="http://schemas.microsoft.com/office/drawing/2014/main" id="{00000000-0008-0000-0300-000006010000}"/>
            </a:ext>
          </a:extLst>
        </xdr:cNvPr>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88</xdr:row>
      <xdr:rowOff>0</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flipV="1">
          <a:off x="15290800" y="150014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88</xdr:row>
      <xdr:rowOff>0</xdr:rowOff>
    </xdr:to>
    <xdr:cxnSp macro="">
      <xdr:nvCxnSpPr>
        <xdr:cNvPr id="267" name="直線コネクタ 266">
          <a:extLst>
            <a:ext uri="{FF2B5EF4-FFF2-40B4-BE49-F238E27FC236}">
              <a16:creationId xmlns="" xmlns:a16="http://schemas.microsoft.com/office/drawing/2014/main" id="{00000000-0008-0000-0300-00000B010000}"/>
            </a:ext>
          </a:extLst>
        </xdr:cNvPr>
        <xdr:cNvCxnSpPr/>
      </xdr:nvCxnSpPr>
      <xdr:spPr>
        <a:xfrm>
          <a:off x="14401800" y="150186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a:extLst>
            <a:ext uri="{FF2B5EF4-FFF2-40B4-BE49-F238E27FC236}">
              <a16:creationId xmlns="" xmlns:a16="http://schemas.microsoft.com/office/drawing/2014/main" id="{00000000-0008-0000-0300-00000C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88</xdr:row>
      <xdr:rowOff>0</xdr:rowOff>
    </xdr:to>
    <xdr:cxnSp macro="">
      <xdr:nvCxnSpPr>
        <xdr:cNvPr id="270" name="直線コネクタ 269">
          <a:extLst>
            <a:ext uri="{FF2B5EF4-FFF2-40B4-BE49-F238E27FC236}">
              <a16:creationId xmlns="" xmlns:a16="http://schemas.microsoft.com/office/drawing/2014/main" id="{00000000-0008-0000-0300-00000E010000}"/>
            </a:ext>
          </a:extLst>
        </xdr:cNvPr>
        <xdr:cNvCxnSpPr/>
      </xdr:nvCxnSpPr>
      <xdr:spPr>
        <a:xfrm flipV="1">
          <a:off x="13512800" y="150186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a:extLst>
            <a:ext uri="{FF2B5EF4-FFF2-40B4-BE49-F238E27FC236}">
              <a16:creationId xmlns="" xmlns:a16="http://schemas.microsoft.com/office/drawing/2014/main" id="{00000000-0008-0000-0300-000011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81" name="給与水準   （国との比較）該当値テキスト">
          <a:extLst>
            <a:ext uri="{FF2B5EF4-FFF2-40B4-BE49-F238E27FC236}">
              <a16:creationId xmlns="" xmlns:a16="http://schemas.microsoft.com/office/drawing/2014/main" id="{00000000-0008-0000-0300-000019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34471</xdr:rowOff>
    </xdr:from>
    <xdr:to>
      <xdr:col>77</xdr:col>
      <xdr:colOff>95250</xdr:colOff>
      <xdr:row>87</xdr:row>
      <xdr:rowOff>136071</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6129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120848</xdr:rowOff>
    </xdr:from>
    <xdr:ext cx="7366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5798800" y="15036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6" name="楕円 285">
          <a:extLst>
            <a:ext uri="{FF2B5EF4-FFF2-40B4-BE49-F238E27FC236}">
              <a16:creationId xmlns="" xmlns:a16="http://schemas.microsoft.com/office/drawing/2014/main" id="{00000000-0008-0000-0300-00001E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8" name="楕円 287">
          <a:extLst>
            <a:ext uri="{FF2B5EF4-FFF2-40B4-BE49-F238E27FC236}">
              <a16:creationId xmlns="" xmlns:a16="http://schemas.microsoft.com/office/drawing/2014/main" id="{00000000-0008-0000-0300-000020010000}"/>
            </a:ext>
          </a:extLst>
        </xdr:cNvPr>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類似団体平均を大きく下回り、類似団体内１位である。</a:t>
          </a:r>
          <a:b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合併時に作成した新市基本計画に基づき職員削減を行い、事務の統廃合縮小や民間委託を積極的に行ってきたこと、また人口が前年度より５１４人増となったことが要因である。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職員数については、定員適正化計画に沿って、今後も引き続き適正な職員数の確保を進める。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flipV="1">
          <a:off x="17018000" y="10127404"/>
          <a:ext cx="0" cy="1384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22" name="定員管理の状況最小値テキスト">
          <a:extLst>
            <a:ext uri="{FF2B5EF4-FFF2-40B4-BE49-F238E27FC236}">
              <a16:creationId xmlns="" xmlns:a16="http://schemas.microsoft.com/office/drawing/2014/main" id="{00000000-0008-0000-0300-000042010000}"/>
            </a:ext>
          </a:extLst>
        </xdr:cNvPr>
        <xdr:cNvSpPr txBox="1"/>
      </xdr:nvSpPr>
      <xdr:spPr>
        <a:xfrm>
          <a:off x="17106900" y="1148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6929100" y="1151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4" name="定員管理の状況最大値テキスト">
          <a:extLst>
            <a:ext uri="{FF2B5EF4-FFF2-40B4-BE49-F238E27FC236}">
              <a16:creationId xmlns="" xmlns:a16="http://schemas.microsoft.com/office/drawing/2014/main" id="{00000000-0008-0000-0300-000044010000}"/>
            </a:ext>
          </a:extLst>
        </xdr:cNvPr>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169514</xdr:rowOff>
    </xdr:from>
    <xdr:to>
      <xdr:col>81</xdr:col>
      <xdr:colOff>44450</xdr:colOff>
      <xdr:row>59</xdr:row>
      <xdr:rowOff>11854</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a:off x="16179800" y="10113614"/>
          <a:ext cx="838200" cy="1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47551</xdr:rowOff>
    </xdr:from>
    <xdr:ext cx="762000" cy="259045"/>
    <xdr:sp macro="" textlink="">
      <xdr:nvSpPr>
        <xdr:cNvPr id="327" name="定員管理の状況平均値テキスト">
          <a:extLst>
            <a:ext uri="{FF2B5EF4-FFF2-40B4-BE49-F238E27FC236}">
              <a16:creationId xmlns="" xmlns:a16="http://schemas.microsoft.com/office/drawing/2014/main" id="{00000000-0008-0000-0300-000047010000}"/>
            </a:ext>
          </a:extLst>
        </xdr:cNvPr>
        <xdr:cNvSpPr txBox="1"/>
      </xdr:nvSpPr>
      <xdr:spPr>
        <a:xfrm>
          <a:off x="17106900" y="10506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6967200" y="105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169514</xdr:rowOff>
    </xdr:from>
    <xdr:to>
      <xdr:col>77</xdr:col>
      <xdr:colOff>44450</xdr:colOff>
      <xdr:row>59</xdr:row>
      <xdr:rowOff>1512</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flipV="1">
          <a:off x="15290800" y="1011361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6129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151510</xdr:rowOff>
    </xdr:from>
    <xdr:ext cx="736600" cy="25904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1512</xdr:rowOff>
    </xdr:from>
    <xdr:to>
      <xdr:col>72</xdr:col>
      <xdr:colOff>203200</xdr:colOff>
      <xdr:row>59</xdr:row>
      <xdr:rowOff>7257</xdr:rowOff>
    </xdr:to>
    <xdr:cxnSp macro="">
      <xdr:nvCxnSpPr>
        <xdr:cNvPr id="332" name="直線コネクタ 331">
          <a:extLst>
            <a:ext uri="{FF2B5EF4-FFF2-40B4-BE49-F238E27FC236}">
              <a16:creationId xmlns="" xmlns:a16="http://schemas.microsoft.com/office/drawing/2014/main" id="{00000000-0008-0000-0300-00004C010000}"/>
            </a:ext>
          </a:extLst>
        </xdr:cNvPr>
        <xdr:cNvCxnSpPr/>
      </xdr:nvCxnSpPr>
      <xdr:spPr>
        <a:xfrm flipV="1">
          <a:off x="14401800" y="10117062"/>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107846</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7257</xdr:rowOff>
    </xdr:from>
    <xdr:to>
      <xdr:col>68</xdr:col>
      <xdr:colOff>152400</xdr:colOff>
      <xdr:row>59</xdr:row>
      <xdr:rowOff>9555</xdr:rowOff>
    </xdr:to>
    <xdr:cxnSp macro="">
      <xdr:nvCxnSpPr>
        <xdr:cNvPr id="335" name="直線コネクタ 334">
          <a:extLst>
            <a:ext uri="{FF2B5EF4-FFF2-40B4-BE49-F238E27FC236}">
              <a16:creationId xmlns="" xmlns:a16="http://schemas.microsoft.com/office/drawing/2014/main" id="{00000000-0008-0000-0300-00004F010000}"/>
            </a:ext>
          </a:extLst>
        </xdr:cNvPr>
        <xdr:cNvCxnSpPr/>
      </xdr:nvCxnSpPr>
      <xdr:spPr>
        <a:xfrm flipV="1">
          <a:off x="13512800" y="1012280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26065</xdr:rowOff>
    </xdr:from>
    <xdr:to>
      <xdr:col>68</xdr:col>
      <xdr:colOff>203200</xdr:colOff>
      <xdr:row>61</xdr:row>
      <xdr:rowOff>127665</xdr:rowOff>
    </xdr:to>
    <xdr:sp macro="" textlink="">
      <xdr:nvSpPr>
        <xdr:cNvPr id="336" name="フローチャート: 判断 335">
          <a:extLst>
            <a:ext uri="{FF2B5EF4-FFF2-40B4-BE49-F238E27FC236}">
              <a16:creationId xmlns="" xmlns:a16="http://schemas.microsoft.com/office/drawing/2014/main" id="{00000000-0008-0000-0300-000050010000}"/>
            </a:ext>
          </a:extLst>
        </xdr:cNvPr>
        <xdr:cNvSpPr/>
      </xdr:nvSpPr>
      <xdr:spPr>
        <a:xfrm>
          <a:off x="14351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112442</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4020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21469</xdr:rowOff>
    </xdr:from>
    <xdr:to>
      <xdr:col>64</xdr:col>
      <xdr:colOff>152400</xdr:colOff>
      <xdr:row>61</xdr:row>
      <xdr:rowOff>123069</xdr:rowOff>
    </xdr:to>
    <xdr:sp macro="" textlink="">
      <xdr:nvSpPr>
        <xdr:cNvPr id="338" name="フローチャート: 判断 337">
          <a:extLst>
            <a:ext uri="{FF2B5EF4-FFF2-40B4-BE49-F238E27FC236}">
              <a16:creationId xmlns="" xmlns:a16="http://schemas.microsoft.com/office/drawing/2014/main" id="{00000000-0008-0000-0300-000052010000}"/>
            </a:ext>
          </a:extLst>
        </xdr:cNvPr>
        <xdr:cNvSpPr/>
      </xdr:nvSpPr>
      <xdr:spPr>
        <a:xfrm>
          <a:off x="13462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107846</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3131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132504</xdr:rowOff>
    </xdr:from>
    <xdr:to>
      <xdr:col>81</xdr:col>
      <xdr:colOff>95250</xdr:colOff>
      <xdr:row>59</xdr:row>
      <xdr:rowOff>62654</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69672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53781</xdr:rowOff>
    </xdr:from>
    <xdr:ext cx="762000" cy="259045"/>
    <xdr:sp macro="" textlink="">
      <xdr:nvSpPr>
        <xdr:cNvPr id="346" name="定員管理の状況該当値テキスト">
          <a:extLst>
            <a:ext uri="{FF2B5EF4-FFF2-40B4-BE49-F238E27FC236}">
              <a16:creationId xmlns="" xmlns:a16="http://schemas.microsoft.com/office/drawing/2014/main" id="{00000000-0008-0000-0300-00005A010000}"/>
            </a:ext>
          </a:extLst>
        </xdr:cNvPr>
        <xdr:cNvSpPr txBox="1"/>
      </xdr:nvSpPr>
      <xdr:spPr>
        <a:xfrm>
          <a:off x="17106900" y="999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118714</xdr:rowOff>
    </xdr:from>
    <xdr:to>
      <xdr:col>77</xdr:col>
      <xdr:colOff>95250</xdr:colOff>
      <xdr:row>59</xdr:row>
      <xdr:rowOff>48864</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6129000" y="100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59041</xdr:rowOff>
    </xdr:from>
    <xdr:ext cx="7366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5798800" y="983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122162</xdr:rowOff>
    </xdr:from>
    <xdr:to>
      <xdr:col>73</xdr:col>
      <xdr:colOff>44450</xdr:colOff>
      <xdr:row>59</xdr:row>
      <xdr:rowOff>52312</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52400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62489</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4909800" y="983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127907</xdr:rowOff>
    </xdr:from>
    <xdr:to>
      <xdr:col>68</xdr:col>
      <xdr:colOff>203200</xdr:colOff>
      <xdr:row>59</xdr:row>
      <xdr:rowOff>58057</xdr:rowOff>
    </xdr:to>
    <xdr:sp macro="" textlink="">
      <xdr:nvSpPr>
        <xdr:cNvPr id="351" name="楕円 350">
          <a:extLst>
            <a:ext uri="{FF2B5EF4-FFF2-40B4-BE49-F238E27FC236}">
              <a16:creationId xmlns="" xmlns:a16="http://schemas.microsoft.com/office/drawing/2014/main" id="{00000000-0008-0000-0300-00005F010000}"/>
            </a:ext>
          </a:extLst>
        </xdr:cNvPr>
        <xdr:cNvSpPr/>
      </xdr:nvSpPr>
      <xdr:spPr>
        <a:xfrm>
          <a:off x="14351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68234</xdr:rowOff>
    </xdr:from>
    <xdr:ext cx="762000" cy="259045"/>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4020800" y="984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130205</xdr:rowOff>
    </xdr:from>
    <xdr:to>
      <xdr:col>64</xdr:col>
      <xdr:colOff>152400</xdr:colOff>
      <xdr:row>59</xdr:row>
      <xdr:rowOff>60355</xdr:rowOff>
    </xdr:to>
    <xdr:sp macro="" textlink="">
      <xdr:nvSpPr>
        <xdr:cNvPr id="353" name="楕円 352">
          <a:extLst>
            <a:ext uri="{FF2B5EF4-FFF2-40B4-BE49-F238E27FC236}">
              <a16:creationId xmlns="" xmlns:a16="http://schemas.microsoft.com/office/drawing/2014/main" id="{00000000-0008-0000-0300-000061010000}"/>
            </a:ext>
          </a:extLst>
        </xdr:cNvPr>
        <xdr:cNvSpPr/>
      </xdr:nvSpPr>
      <xdr:spPr>
        <a:xfrm>
          <a:off x="13462000" y="100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70532</xdr:rowOff>
    </xdr:from>
    <xdr:ext cx="762000" cy="259045"/>
    <xdr:sp macro="" textlink="">
      <xdr:nvSpPr>
        <xdr:cNvPr id="354" name="テキスト ボックス 353">
          <a:extLst>
            <a:ext uri="{FF2B5EF4-FFF2-40B4-BE49-F238E27FC236}">
              <a16:creationId xmlns="" xmlns:a16="http://schemas.microsoft.com/office/drawing/2014/main" id="{00000000-0008-0000-0300-000062010000}"/>
            </a:ext>
          </a:extLst>
        </xdr:cNvPr>
        <xdr:cNvSpPr txBox="1"/>
      </xdr:nvSpPr>
      <xdr:spPr>
        <a:xfrm>
          <a:off x="13131800" y="984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実質公債費率は、平成３０年度以降、継続して類似団体平均を下回っている。令和４年度は分子である元利償還金が増加したものの、分母である標準税収入額等も増加したことなどから改善傾向にある。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今後は、新庁舎整備事業に加え、公共施設の長寿命化などにより公債費が増大し、比率の上昇が見込まれることから、地方債の計画的な発行、公債費の抑制に努め、中期財政計画に沿った財政運営を確保す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flipV="1">
          <a:off x="17018000" y="6203648"/>
          <a:ext cx="0" cy="13903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6" name="公債費負担の状況最小値テキスト">
          <a:extLst>
            <a:ext uri="{FF2B5EF4-FFF2-40B4-BE49-F238E27FC236}">
              <a16:creationId xmlns="" xmlns:a16="http://schemas.microsoft.com/office/drawing/2014/main" id="{00000000-0008-0000-0300-000082010000}"/>
            </a:ext>
          </a:extLst>
        </xdr:cNvPr>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8" name="公債費負担の状況最大値テキスト">
          <a:extLst>
            <a:ext uri="{FF2B5EF4-FFF2-40B4-BE49-F238E27FC236}">
              <a16:creationId xmlns="" xmlns:a16="http://schemas.microsoft.com/office/drawing/2014/main" id="{00000000-0008-0000-0300-000084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149074</xdr:rowOff>
    </xdr:from>
    <xdr:to>
      <xdr:col>81</xdr:col>
      <xdr:colOff>44450</xdr:colOff>
      <xdr:row>40</xdr:row>
      <xdr:rowOff>23585</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flipV="1">
          <a:off x="16179800" y="6835624"/>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105729</xdr:rowOff>
    </xdr:from>
    <xdr:ext cx="762000" cy="259045"/>
    <xdr:sp macro="" textlink="">
      <xdr:nvSpPr>
        <xdr:cNvPr id="391" name="公債費負担の状況平均値テキスト">
          <a:extLst>
            <a:ext uri="{FF2B5EF4-FFF2-40B4-BE49-F238E27FC236}">
              <a16:creationId xmlns="" xmlns:a16="http://schemas.microsoft.com/office/drawing/2014/main" id="{00000000-0008-0000-0300-000087010000}"/>
            </a:ext>
          </a:extLst>
        </xdr:cNvPr>
        <xdr:cNvSpPr txBox="1"/>
      </xdr:nvSpPr>
      <xdr:spPr>
        <a:xfrm>
          <a:off x="17106900" y="696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23585</xdr:rowOff>
    </xdr:from>
    <xdr:to>
      <xdr:col>77</xdr:col>
      <xdr:colOff>44450</xdr:colOff>
      <xdr:row>40</xdr:row>
      <xdr:rowOff>35076</xdr:rowOff>
    </xdr:to>
    <xdr:cxnSp macro="">
      <xdr:nvCxnSpPr>
        <xdr:cNvPr id="393" name="直線コネクタ 392">
          <a:extLst>
            <a:ext uri="{FF2B5EF4-FFF2-40B4-BE49-F238E27FC236}">
              <a16:creationId xmlns="" xmlns:a16="http://schemas.microsoft.com/office/drawing/2014/main" id="{00000000-0008-0000-0300-000089010000}"/>
            </a:ext>
          </a:extLst>
        </xdr:cNvPr>
        <xdr:cNvCxnSpPr/>
      </xdr:nvCxnSpPr>
      <xdr:spPr>
        <a:xfrm flipV="1">
          <a:off x="15290800" y="68815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4" name="フローチャート: 判断 393">
          <a:extLst>
            <a:ext uri="{FF2B5EF4-FFF2-40B4-BE49-F238E27FC236}">
              <a16:creationId xmlns="" xmlns:a16="http://schemas.microsoft.com/office/drawing/2014/main" id="{00000000-0008-0000-0300-00008A010000}"/>
            </a:ext>
          </a:extLst>
        </xdr:cNvPr>
        <xdr:cNvSpPr/>
      </xdr:nvSpPr>
      <xdr:spPr>
        <a:xfrm>
          <a:off x="16129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48579</xdr:rowOff>
    </xdr:from>
    <xdr:ext cx="7366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5798800" y="707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12095</xdr:rowOff>
    </xdr:from>
    <xdr:to>
      <xdr:col>72</xdr:col>
      <xdr:colOff>203200</xdr:colOff>
      <xdr:row>40</xdr:row>
      <xdr:rowOff>35076</xdr:rowOff>
    </xdr:to>
    <xdr:cxnSp macro="">
      <xdr:nvCxnSpPr>
        <xdr:cNvPr id="396" name="直線コネクタ 395">
          <a:extLst>
            <a:ext uri="{FF2B5EF4-FFF2-40B4-BE49-F238E27FC236}">
              <a16:creationId xmlns="" xmlns:a16="http://schemas.microsoft.com/office/drawing/2014/main" id="{00000000-0008-0000-0300-00008C010000}"/>
            </a:ext>
          </a:extLst>
        </xdr:cNvPr>
        <xdr:cNvCxnSpPr/>
      </xdr:nvCxnSpPr>
      <xdr:spPr>
        <a:xfrm>
          <a:off x="14401800" y="68700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a:extLst>
            <a:ext uri="{FF2B5EF4-FFF2-40B4-BE49-F238E27FC236}">
              <a16:creationId xmlns="" xmlns:a16="http://schemas.microsoft.com/office/drawing/2014/main" id="{00000000-0008-0000-0300-00008D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68641</xdr:rowOff>
    </xdr:from>
    <xdr:to>
      <xdr:col>68</xdr:col>
      <xdr:colOff>152400</xdr:colOff>
      <xdr:row>40</xdr:row>
      <xdr:rowOff>12095</xdr:rowOff>
    </xdr:to>
    <xdr:cxnSp macro="">
      <xdr:nvCxnSpPr>
        <xdr:cNvPr id="399" name="直線コネクタ 398">
          <a:extLst>
            <a:ext uri="{FF2B5EF4-FFF2-40B4-BE49-F238E27FC236}">
              <a16:creationId xmlns="" xmlns:a16="http://schemas.microsoft.com/office/drawing/2014/main" id="{00000000-0008-0000-0300-00008F010000}"/>
            </a:ext>
          </a:extLst>
        </xdr:cNvPr>
        <xdr:cNvCxnSpPr/>
      </xdr:nvCxnSpPr>
      <xdr:spPr>
        <a:xfrm>
          <a:off x="13512800" y="675519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99181</xdr:rowOff>
    </xdr:from>
    <xdr:to>
      <xdr:col>68</xdr:col>
      <xdr:colOff>203200</xdr:colOff>
      <xdr:row>41</xdr:row>
      <xdr:rowOff>29331</xdr:rowOff>
    </xdr:to>
    <xdr:sp macro="" textlink="">
      <xdr:nvSpPr>
        <xdr:cNvPr id="400" name="フローチャート: 判断 399">
          <a:extLst>
            <a:ext uri="{FF2B5EF4-FFF2-40B4-BE49-F238E27FC236}">
              <a16:creationId xmlns="" xmlns:a16="http://schemas.microsoft.com/office/drawing/2014/main" id="{00000000-0008-0000-0300-000090010000}"/>
            </a:ext>
          </a:extLst>
        </xdr:cNvPr>
        <xdr:cNvSpPr/>
      </xdr:nvSpPr>
      <xdr:spPr>
        <a:xfrm>
          <a:off x="14351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14108</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40208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2" name="フローチャート: 判断 401">
          <a:extLst>
            <a:ext uri="{FF2B5EF4-FFF2-40B4-BE49-F238E27FC236}">
              <a16:creationId xmlns="" xmlns:a16="http://schemas.microsoft.com/office/drawing/2014/main" id="{00000000-0008-0000-0300-000092010000}"/>
            </a:ext>
          </a:extLst>
        </xdr:cNvPr>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409" name="楕円 408">
          <a:extLst>
            <a:ext uri="{FF2B5EF4-FFF2-40B4-BE49-F238E27FC236}">
              <a16:creationId xmlns="" xmlns:a16="http://schemas.microsoft.com/office/drawing/2014/main" id="{00000000-0008-0000-0300-000099010000}"/>
            </a:ext>
          </a:extLst>
        </xdr:cNvPr>
        <xdr:cNvSpPr/>
      </xdr:nvSpPr>
      <xdr:spPr>
        <a:xfrm>
          <a:off x="169672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114801</xdr:rowOff>
    </xdr:from>
    <xdr:ext cx="762000" cy="259045"/>
    <xdr:sp macro="" textlink="">
      <xdr:nvSpPr>
        <xdr:cNvPr id="410" name="公債費負担の状況該当値テキスト">
          <a:extLst>
            <a:ext uri="{FF2B5EF4-FFF2-40B4-BE49-F238E27FC236}">
              <a16:creationId xmlns="" xmlns:a16="http://schemas.microsoft.com/office/drawing/2014/main" id="{00000000-0008-0000-0300-00009A010000}"/>
            </a:ext>
          </a:extLst>
        </xdr:cNvPr>
        <xdr:cNvSpPr txBox="1"/>
      </xdr:nvSpPr>
      <xdr:spPr>
        <a:xfrm>
          <a:off x="17106900" y="662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144235</xdr:rowOff>
    </xdr:from>
    <xdr:to>
      <xdr:col>77</xdr:col>
      <xdr:colOff>95250</xdr:colOff>
      <xdr:row>40</xdr:row>
      <xdr:rowOff>74385</xdr:rowOff>
    </xdr:to>
    <xdr:sp macro="" textlink="">
      <xdr:nvSpPr>
        <xdr:cNvPr id="411" name="楕円 410">
          <a:extLst>
            <a:ext uri="{FF2B5EF4-FFF2-40B4-BE49-F238E27FC236}">
              <a16:creationId xmlns="" xmlns:a16="http://schemas.microsoft.com/office/drawing/2014/main" id="{00000000-0008-0000-0300-00009B010000}"/>
            </a:ext>
          </a:extLst>
        </xdr:cNvPr>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155726</xdr:rowOff>
    </xdr:from>
    <xdr:to>
      <xdr:col>73</xdr:col>
      <xdr:colOff>44450</xdr:colOff>
      <xdr:row>40</xdr:row>
      <xdr:rowOff>85876</xdr:rowOff>
    </xdr:to>
    <xdr:sp macro="" textlink="">
      <xdr:nvSpPr>
        <xdr:cNvPr id="413" name="楕円 412">
          <a:extLst>
            <a:ext uri="{FF2B5EF4-FFF2-40B4-BE49-F238E27FC236}">
              <a16:creationId xmlns="" xmlns:a16="http://schemas.microsoft.com/office/drawing/2014/main" id="{00000000-0008-0000-0300-00009D010000}"/>
            </a:ext>
          </a:extLst>
        </xdr:cNvPr>
        <xdr:cNvSpPr/>
      </xdr:nvSpPr>
      <xdr:spPr>
        <a:xfrm>
          <a:off x="15240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96053</xdr:rowOff>
    </xdr:from>
    <xdr:ext cx="762000" cy="259045"/>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4909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132745</xdr:rowOff>
    </xdr:from>
    <xdr:to>
      <xdr:col>68</xdr:col>
      <xdr:colOff>203200</xdr:colOff>
      <xdr:row>40</xdr:row>
      <xdr:rowOff>62895</xdr:rowOff>
    </xdr:to>
    <xdr:sp macro="" textlink="">
      <xdr:nvSpPr>
        <xdr:cNvPr id="415" name="楕円 414">
          <a:extLst>
            <a:ext uri="{FF2B5EF4-FFF2-40B4-BE49-F238E27FC236}">
              <a16:creationId xmlns="" xmlns:a16="http://schemas.microsoft.com/office/drawing/2014/main" id="{00000000-0008-0000-0300-00009F010000}"/>
            </a:ext>
          </a:extLst>
        </xdr:cNvPr>
        <xdr:cNvSpPr/>
      </xdr:nvSpPr>
      <xdr:spPr>
        <a:xfrm>
          <a:off x="14351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417" name="楕円 416">
          <a:extLst>
            <a:ext uri="{FF2B5EF4-FFF2-40B4-BE49-F238E27FC236}">
              <a16:creationId xmlns="" xmlns:a16="http://schemas.microsoft.com/office/drawing/2014/main" id="{00000000-0008-0000-0300-0000A1010000}"/>
            </a:ext>
          </a:extLst>
        </xdr:cNvPr>
        <xdr:cNvSpPr/>
      </xdr:nvSpPr>
      <xdr:spPr>
        <a:xfrm>
          <a:off x="13462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129618</xdr:rowOff>
    </xdr:from>
    <xdr:ext cx="762000" cy="259045"/>
    <xdr:sp macro="" textlink="">
      <xdr:nvSpPr>
        <xdr:cNvPr id="418" name="テキスト ボックス 417">
          <a:extLst>
            <a:ext uri="{FF2B5EF4-FFF2-40B4-BE49-F238E27FC236}">
              <a16:creationId xmlns="" xmlns:a16="http://schemas.microsoft.com/office/drawing/2014/main" id="{00000000-0008-0000-0300-0000A2010000}"/>
            </a:ext>
          </a:extLst>
        </xdr:cNvPr>
        <xdr:cNvSpPr txBox="1"/>
      </xdr:nvSpPr>
      <xdr:spPr>
        <a:xfrm>
          <a:off x="13131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と同様に、将来負担無しとなっている。これは、新庁舎や運動公園整備などの大型事業開始に伴い地方債現在高は増となった一方で、財政調整基金やふるさと応援基金などの充当可能基金（財源）が大きく増加し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今後も継続する公共施設の長寿命化などによる地方債発行額の増により、比率の上昇が見込まれることから、地方債の計画的な発行、公債費の抑制に努め、中期財政計画に沿った財政運営を確保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6" name="テキスト ボックス 435">
          <a:extLst>
            <a:ext uri="{FF2B5EF4-FFF2-40B4-BE49-F238E27FC236}">
              <a16:creationId xmlns="" xmlns:a16="http://schemas.microsoft.com/office/drawing/2014/main" id="{00000000-0008-0000-0300-0000B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8" name="テキスト ボックス 437">
          <a:extLst>
            <a:ext uri="{FF2B5EF4-FFF2-40B4-BE49-F238E27FC236}">
              <a16:creationId xmlns="" xmlns:a16="http://schemas.microsoft.com/office/drawing/2014/main" id="{00000000-0008-0000-0300-0000B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0" name="テキスト ボックス 439">
          <a:extLst>
            <a:ext uri="{FF2B5EF4-FFF2-40B4-BE49-F238E27FC236}">
              <a16:creationId xmlns="" xmlns:a16="http://schemas.microsoft.com/office/drawing/2014/main" id="{00000000-0008-0000-0300-0000B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2" name="テキスト ボックス 441">
          <a:extLst>
            <a:ext uri="{FF2B5EF4-FFF2-40B4-BE49-F238E27FC236}">
              <a16:creationId xmlns="" xmlns:a16="http://schemas.microsoft.com/office/drawing/2014/main" id="{00000000-0008-0000-0300-0000B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4" name="テキスト ボックス 443">
          <a:extLst>
            <a:ext uri="{FF2B5EF4-FFF2-40B4-BE49-F238E27FC236}">
              <a16:creationId xmlns="" xmlns:a16="http://schemas.microsoft.com/office/drawing/2014/main" id="{00000000-0008-0000-0300-0000B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flipV="1">
          <a:off x="17018000" y="2370667"/>
          <a:ext cx="0" cy="1610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8" name="将来負担の状況最小値テキスト">
          <a:extLst>
            <a:ext uri="{FF2B5EF4-FFF2-40B4-BE49-F238E27FC236}">
              <a16:creationId xmlns="" xmlns:a16="http://schemas.microsoft.com/office/drawing/2014/main" id="{00000000-0008-0000-0300-0000C0010000}"/>
            </a:ext>
          </a:extLst>
        </xdr:cNvPr>
        <xdr:cNvSpPr txBox="1"/>
      </xdr:nvSpPr>
      <xdr:spPr>
        <a:xfrm>
          <a:off x="17106900" y="3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9" name="直線コネクタ 448">
          <a:extLst>
            <a:ext uri="{FF2B5EF4-FFF2-40B4-BE49-F238E27FC236}">
              <a16:creationId xmlns="" xmlns:a16="http://schemas.microsoft.com/office/drawing/2014/main" id="{00000000-0008-0000-0300-0000C1010000}"/>
            </a:ext>
          </a:extLst>
        </xdr:cNvPr>
        <xdr:cNvCxnSpPr/>
      </xdr:nvCxnSpPr>
      <xdr:spPr>
        <a:xfrm>
          <a:off x="16929100" y="39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0" name="将来負担の状況最大値テキスト">
          <a:extLst>
            <a:ext uri="{FF2B5EF4-FFF2-40B4-BE49-F238E27FC236}">
              <a16:creationId xmlns="" xmlns:a16="http://schemas.microsoft.com/office/drawing/2014/main" id="{00000000-0008-0000-0300-0000C2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1" name="直線コネクタ 450">
          <a:extLst>
            <a:ext uri="{FF2B5EF4-FFF2-40B4-BE49-F238E27FC236}">
              <a16:creationId xmlns="" xmlns:a16="http://schemas.microsoft.com/office/drawing/2014/main" id="{00000000-0008-0000-0300-0000C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116716</xdr:rowOff>
    </xdr:from>
    <xdr:ext cx="762000" cy="259045"/>
    <xdr:sp macro="" textlink="">
      <xdr:nvSpPr>
        <xdr:cNvPr id="452" name="将来負担の状況平均値テキスト">
          <a:extLst>
            <a:ext uri="{FF2B5EF4-FFF2-40B4-BE49-F238E27FC236}">
              <a16:creationId xmlns="" xmlns:a16="http://schemas.microsoft.com/office/drawing/2014/main" id="{00000000-0008-0000-0300-0000C4010000}"/>
            </a:ext>
          </a:extLst>
        </xdr:cNvPr>
        <xdr:cNvSpPr txBox="1"/>
      </xdr:nvSpPr>
      <xdr:spPr>
        <a:xfrm>
          <a:off x="17106900" y="2345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6967200" y="23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4" name="フローチャート: 判断 453">
          <a:extLst>
            <a:ext uri="{FF2B5EF4-FFF2-40B4-BE49-F238E27FC236}">
              <a16:creationId xmlns="" xmlns:a16="http://schemas.microsoft.com/office/drawing/2014/main" id="{00000000-0008-0000-0300-0000C6010000}"/>
            </a:ext>
          </a:extLst>
        </xdr:cNvPr>
        <xdr:cNvSpPr/>
      </xdr:nvSpPr>
      <xdr:spPr>
        <a:xfrm>
          <a:off x="161290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5798800" y="234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123472</xdr:rowOff>
    </xdr:from>
    <xdr:to>
      <xdr:col>73</xdr:col>
      <xdr:colOff>44450</xdr:colOff>
      <xdr:row>16</xdr:row>
      <xdr:rowOff>53622</xdr:rowOff>
    </xdr:to>
    <xdr:sp macro="" textlink="">
      <xdr:nvSpPr>
        <xdr:cNvPr id="456" name="フローチャート: 判断 455">
          <a:extLst>
            <a:ext uri="{FF2B5EF4-FFF2-40B4-BE49-F238E27FC236}">
              <a16:creationId xmlns="" xmlns:a16="http://schemas.microsoft.com/office/drawing/2014/main" id="{00000000-0008-0000-0300-0000C8010000}"/>
            </a:ext>
          </a:extLst>
        </xdr:cNvPr>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63799</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4909800" y="246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56444</xdr:rowOff>
    </xdr:from>
    <xdr:to>
      <xdr:col>68</xdr:col>
      <xdr:colOff>203200</xdr:colOff>
      <xdr:row>15</xdr:row>
      <xdr:rowOff>158044</xdr:rowOff>
    </xdr:to>
    <xdr:sp macro="" textlink="">
      <xdr:nvSpPr>
        <xdr:cNvPr id="458" name="フローチャート: 判断 457">
          <a:extLst>
            <a:ext uri="{FF2B5EF4-FFF2-40B4-BE49-F238E27FC236}">
              <a16:creationId xmlns="" xmlns:a16="http://schemas.microsoft.com/office/drawing/2014/main" id="{00000000-0008-0000-0300-0000CA010000}"/>
            </a:ext>
          </a:extLst>
        </xdr:cNvPr>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60" name="フローチャート: 判断 459">
          <a:extLst>
            <a:ext uri="{FF2B5EF4-FFF2-40B4-BE49-F238E27FC236}">
              <a16:creationId xmlns="" xmlns:a16="http://schemas.microsoft.com/office/drawing/2014/main" id="{00000000-0008-0000-0300-0000CC010000}"/>
            </a:ext>
          </a:extLst>
        </xdr:cNvPr>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3545</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3131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53622</xdr:rowOff>
    </xdr:from>
    <xdr:to>
      <xdr:col>64</xdr:col>
      <xdr:colOff>152400</xdr:colOff>
      <xdr:row>14</xdr:row>
      <xdr:rowOff>155222</xdr:rowOff>
    </xdr:to>
    <xdr:sp macro="" textlink="">
      <xdr:nvSpPr>
        <xdr:cNvPr id="467" name="楕円 466">
          <a:extLst>
            <a:ext uri="{FF2B5EF4-FFF2-40B4-BE49-F238E27FC236}">
              <a16:creationId xmlns="" xmlns:a16="http://schemas.microsoft.com/office/drawing/2014/main" id="{00000000-0008-0000-0300-0000D3010000}"/>
            </a:ext>
          </a:extLst>
        </xdr:cNvPr>
        <xdr:cNvSpPr/>
      </xdr:nvSpPr>
      <xdr:spPr>
        <a:xfrm>
          <a:off x="13462000" y="24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165399</xdr:rowOff>
    </xdr:from>
    <xdr:ext cx="762000" cy="259045"/>
    <xdr:sp macro="" textlink="">
      <xdr:nvSpPr>
        <xdr:cNvPr id="468" name="テキスト ボックス 467">
          <a:extLst>
            <a:ext uri="{FF2B5EF4-FFF2-40B4-BE49-F238E27FC236}">
              <a16:creationId xmlns="" xmlns:a16="http://schemas.microsoft.com/office/drawing/2014/main" id="{00000000-0008-0000-0300-0000D4010000}"/>
            </a:ext>
          </a:extLst>
        </xdr:cNvPr>
        <xdr:cNvSpPr txBox="1"/>
      </xdr:nvSpPr>
      <xdr:spPr>
        <a:xfrm>
          <a:off x="13131800" y="222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103,702
102,123
215.69
49,984,272
48,193,971
1,762,953
21,609,051
30,991,600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令和４年度は前年度比０．５ポイントの増となっている。</a:t>
          </a:r>
        </a:p>
        <a:p>
          <a:r>
            <a:rPr kumimoji="1" lang="ja-JP" altLang="en-US" sz="1300">
              <a:latin typeface="ＭＳ Ｐゴシック" panose="020B0600070205080204" pitchFamily="50" charset="-128"/>
              <a:ea typeface="ＭＳ Ｐゴシック" panose="020B0600070205080204" pitchFamily="50" charset="-128"/>
            </a:rPr>
            <a:t>　類似団体平均より低い傾向にある要因は、平成２２年の合併以降１０年間で職員１１１人の削減目標を掲げ、事務の統廃合縮小や業務の民間委託など計画的に職員数の削減を進めてきたことによるものである。　</a:t>
          </a:r>
        </a:p>
        <a:p>
          <a:r>
            <a:rPr kumimoji="1" lang="ja-JP" altLang="en-US" sz="1300">
              <a:latin typeface="ＭＳ Ｐゴシック" panose="020B0600070205080204" pitchFamily="50" charset="-128"/>
              <a:ea typeface="ＭＳ Ｐゴシック" panose="020B0600070205080204" pitchFamily="50" charset="-128"/>
            </a:rPr>
            <a:t>　市民サービスの質の向上を実現するために、人件費などへの影響を考慮した適正な職員定員管理を進める。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35</xdr:row>
      <xdr:rowOff>153670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a:off x="3987800" y="6116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104140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flipV="1">
          <a:off x="3098800" y="61163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104140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2209800" y="624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104140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flipV="1">
          <a:off x="1320800" y="624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令和４年度は前年度比１．１ポイントの増となっている。</a:t>
          </a:r>
        </a:p>
        <a:p>
          <a:r>
            <a:rPr kumimoji="1" lang="ja-JP" altLang="en-US" sz="1300">
              <a:latin typeface="ＭＳ Ｐゴシック" panose="020B0600070205080204" pitchFamily="50" charset="-128"/>
              <a:ea typeface="ＭＳ Ｐゴシック" panose="020B0600070205080204" pitchFamily="50" charset="-128"/>
            </a:rPr>
            <a:t>　物件費に係る経常収支比率が類似団体平均よりも高い傾向にあるのは、行財政健全化の取り組みを進め、業務の民間委託化を推進したことや、休日・夜間急患センターやごみ処理業務、し尿処理業務、火葬業務について、指定管理者や業務委託を活用しているため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95250</xdr:rowOff>
    </xdr:from>
    <xdr:to>
      <xdr:col>82</xdr:col>
      <xdr:colOff>107950</xdr:colOff>
      <xdr:row>18</xdr:row>
      <xdr:rowOff>63500</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a:off x="15671800" y="3009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95250</xdr:rowOff>
    </xdr:from>
    <xdr:to>
      <xdr:col>78</xdr:col>
      <xdr:colOff>69850</xdr:colOff>
      <xdr:row>18</xdr:row>
      <xdr:rowOff>50800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flipV="1">
          <a:off x="14782800" y="3009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38100</xdr:rowOff>
    </xdr:from>
    <xdr:to>
      <xdr:col>73</xdr:col>
      <xdr:colOff>180975</xdr:colOff>
      <xdr:row>18</xdr:row>
      <xdr:rowOff>50800</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893800" y="312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124477</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38100</xdr:rowOff>
    </xdr:from>
    <xdr:to>
      <xdr:col>69</xdr:col>
      <xdr:colOff>92075</xdr:colOff>
      <xdr:row>18</xdr:row>
      <xdr:rowOff>101600</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flipV="1">
          <a:off x="13004800" y="3124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12700</xdr:rowOff>
    </xdr:from>
    <xdr:to>
      <xdr:col>82</xdr:col>
      <xdr:colOff>158750</xdr:colOff>
      <xdr:row>18</xdr:row>
      <xdr:rowOff>114300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156227</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44450</xdr:rowOff>
    </xdr:from>
    <xdr:to>
      <xdr:col>78</xdr:col>
      <xdr:colOff>120650</xdr:colOff>
      <xdr:row>17</xdr:row>
      <xdr:rowOff>146050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130827</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304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158750</xdr:rowOff>
    </xdr:from>
    <xdr:to>
      <xdr:col>69</xdr:col>
      <xdr:colOff>142875</xdr:colOff>
      <xdr:row>18</xdr:row>
      <xdr:rowOff>88900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73677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50800</xdr:rowOff>
    </xdr:from>
    <xdr:to>
      <xdr:col>65</xdr:col>
      <xdr:colOff>53975</xdr:colOff>
      <xdr:row>18</xdr:row>
      <xdr:rowOff>152400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137177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令和４年度は前年度比１．１ポイントの減となっている。</a:t>
          </a:r>
        </a:p>
        <a:p>
          <a:r>
            <a:rPr kumimoji="1" lang="ja-JP" altLang="en-US" sz="1300">
              <a:latin typeface="ＭＳ Ｐゴシック" panose="020B0600070205080204" pitchFamily="50" charset="-128"/>
              <a:ea typeface="ＭＳ Ｐゴシック" panose="020B0600070205080204" pitchFamily="50" charset="-128"/>
            </a:rPr>
            <a:t>　類似団体平均より高い傾向にある要因は、全国平均と比較して年少人口比率が高く、認定こども園運営費や施設型給付事業費などの児童福祉費が多額となることなどが影響している。　　</a:t>
          </a:r>
        </a:p>
        <a:p>
          <a:r>
            <a:rPr kumimoji="1" lang="ja-JP" altLang="en-US" sz="1300">
              <a:latin typeface="ＭＳ Ｐゴシック" panose="020B0600070205080204" pitchFamily="50" charset="-128"/>
              <a:ea typeface="ＭＳ Ｐゴシック" panose="020B0600070205080204" pitchFamily="50" charset="-128"/>
            </a:rPr>
            <a:t>　今後も、扶助費の抑制につながる予防施策等を継続して実施していく。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 xmlns:a16="http://schemas.microsoft.com/office/drawing/2014/main"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 xmlns:a16="http://schemas.microsoft.com/office/drawing/2014/main"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 xmlns:a16="http://schemas.microsoft.com/office/drawing/2014/main"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51562</xdr:rowOff>
    </xdr:from>
    <xdr:to>
      <xdr:col>24</xdr:col>
      <xdr:colOff>25400</xdr:colOff>
      <xdr:row>57</xdr:row>
      <xdr:rowOff>152146</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flipV="1">
          <a:off x="3987800" y="982421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87" name="扶助費平均値テキスト">
          <a:extLst>
            <a:ext uri="{FF2B5EF4-FFF2-40B4-BE49-F238E27FC236}">
              <a16:creationId xmlns="" xmlns:a16="http://schemas.microsoft.com/office/drawing/2014/main" id="{00000000-0008-0000-0400-0000BB000000}"/>
            </a:ext>
          </a:extLst>
        </xdr:cNvPr>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 xmlns:a16="http://schemas.microsoft.com/office/drawing/2014/main"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152146</xdr:rowOff>
    </xdr:from>
    <xdr:to>
      <xdr:col>19</xdr:col>
      <xdr:colOff>187325</xdr:colOff>
      <xdr:row>58</xdr:row>
      <xdr:rowOff>53848</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flipV="1">
          <a:off x="3098800" y="99247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162831</xdr:rowOff>
    </xdr:from>
    <xdr:ext cx="736600" cy="259045"/>
    <xdr:sp macro="" textlink="">
      <xdr:nvSpPr>
        <xdr:cNvPr id="191" name="テキスト ボックス 190">
          <a:extLst>
            <a:ext uri="{FF2B5EF4-FFF2-40B4-BE49-F238E27FC236}">
              <a16:creationId xmlns="" xmlns:a16="http://schemas.microsoft.com/office/drawing/2014/main" id="{00000000-0008-0000-0400-0000BF000000}"/>
            </a:ext>
          </a:extLst>
        </xdr:cNvPr>
        <xdr:cNvSpPr txBox="1"/>
      </xdr:nvSpPr>
      <xdr:spPr>
        <a:xfrm>
          <a:off x="3606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53848</xdr:rowOff>
    </xdr:from>
    <xdr:to>
      <xdr:col>15</xdr:col>
      <xdr:colOff>98425</xdr:colOff>
      <xdr:row>58</xdr:row>
      <xdr:rowOff>53848</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2209800" y="9997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151638</xdr:rowOff>
    </xdr:from>
    <xdr:to>
      <xdr:col>15</xdr:col>
      <xdr:colOff>149225</xdr:colOff>
      <xdr:row>56</xdr:row>
      <xdr:rowOff>81788</xdr:rowOff>
    </xdr:to>
    <xdr:sp macro="" textlink="">
      <xdr:nvSpPr>
        <xdr:cNvPr id="193" name="フローチャート: 判断 192">
          <a:extLst>
            <a:ext uri="{FF2B5EF4-FFF2-40B4-BE49-F238E27FC236}">
              <a16:creationId xmlns="" xmlns:a16="http://schemas.microsoft.com/office/drawing/2014/main" id="{00000000-0008-0000-0400-0000C1000000}"/>
            </a:ext>
          </a:extLst>
        </xdr:cNvPr>
        <xdr:cNvSpPr/>
      </xdr:nvSpPr>
      <xdr:spPr>
        <a:xfrm>
          <a:off x="3048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91965</xdr:rowOff>
    </xdr:from>
    <xdr:ext cx="7620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2717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170434</xdr:rowOff>
    </xdr:from>
    <xdr:to>
      <xdr:col>11</xdr:col>
      <xdr:colOff>9525</xdr:colOff>
      <xdr:row>58</xdr:row>
      <xdr:rowOff>53848</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1320800" y="99430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2811</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1828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xdr:rowOff>
    </xdr:from>
    <xdr:to>
      <xdr:col>6</xdr:col>
      <xdr:colOff>171450</xdr:colOff>
      <xdr:row>56</xdr:row>
      <xdr:rowOff>118364</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1270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128541</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939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xdr:rowOff>
    </xdr:from>
    <xdr:to>
      <xdr:col>24</xdr:col>
      <xdr:colOff>76200</xdr:colOff>
      <xdr:row>57</xdr:row>
      <xdr:rowOff>102362</xdr:rowOff>
    </xdr:to>
    <xdr:sp macro="" textlink="">
      <xdr:nvSpPr>
        <xdr:cNvPr id="205" name="楕円 204">
          <a:extLst>
            <a:ext uri="{FF2B5EF4-FFF2-40B4-BE49-F238E27FC236}">
              <a16:creationId xmlns="" xmlns:a16="http://schemas.microsoft.com/office/drawing/2014/main" id="{00000000-0008-0000-0400-0000CD000000}"/>
            </a:ext>
          </a:extLst>
        </xdr:cNvPr>
        <xdr:cNvSpPr/>
      </xdr:nvSpPr>
      <xdr:spPr>
        <a:xfrm>
          <a:off x="4775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144289</xdr:rowOff>
    </xdr:from>
    <xdr:ext cx="762000" cy="259045"/>
    <xdr:sp macro="" textlink="">
      <xdr:nvSpPr>
        <xdr:cNvPr id="206" name="扶助費該当値テキスト">
          <a:extLst>
            <a:ext uri="{FF2B5EF4-FFF2-40B4-BE49-F238E27FC236}">
              <a16:creationId xmlns="" xmlns:a16="http://schemas.microsoft.com/office/drawing/2014/main" id="{00000000-0008-0000-0400-0000CE000000}"/>
            </a:ext>
          </a:extLst>
        </xdr:cNvPr>
        <xdr:cNvSpPr txBox="1"/>
      </xdr:nvSpPr>
      <xdr:spPr>
        <a:xfrm>
          <a:off x="4914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101346</xdr:rowOff>
    </xdr:from>
    <xdr:to>
      <xdr:col>20</xdr:col>
      <xdr:colOff>38100</xdr:colOff>
      <xdr:row>58</xdr:row>
      <xdr:rowOff>31496</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3937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16273</xdr:rowOff>
    </xdr:from>
    <xdr:ext cx="736600" cy="259045"/>
    <xdr:sp macro="" textlink="">
      <xdr:nvSpPr>
        <xdr:cNvPr id="208" name="テキスト ボックス 207">
          <a:extLst>
            <a:ext uri="{FF2B5EF4-FFF2-40B4-BE49-F238E27FC236}">
              <a16:creationId xmlns="" xmlns:a16="http://schemas.microsoft.com/office/drawing/2014/main" id="{00000000-0008-0000-0400-0000D0000000}"/>
            </a:ext>
          </a:extLst>
        </xdr:cNvPr>
        <xdr:cNvSpPr txBox="1"/>
      </xdr:nvSpPr>
      <xdr:spPr>
        <a:xfrm>
          <a:off x="3606800" y="9960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3048</xdr:rowOff>
    </xdr:from>
    <xdr:to>
      <xdr:col>15</xdr:col>
      <xdr:colOff>149225</xdr:colOff>
      <xdr:row>58</xdr:row>
      <xdr:rowOff>104648</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048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89425</xdr:rowOff>
    </xdr:from>
    <xdr:ext cx="7620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27178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3048</xdr:rowOff>
    </xdr:from>
    <xdr:to>
      <xdr:col>11</xdr:col>
      <xdr:colOff>60325</xdr:colOff>
      <xdr:row>58</xdr:row>
      <xdr:rowOff>104648</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2159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89425</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18288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119634</xdr:rowOff>
    </xdr:from>
    <xdr:to>
      <xdr:col>6</xdr:col>
      <xdr:colOff>171450</xdr:colOff>
      <xdr:row>58</xdr:row>
      <xdr:rowOff>49784</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1270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34561</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939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令和４年度は前年度比０．８ポイントの増となっている。</a:t>
          </a:r>
        </a:p>
        <a:p>
          <a:r>
            <a:rPr kumimoji="1" lang="ja-JP" altLang="en-US" sz="1300">
              <a:latin typeface="ＭＳ Ｐゴシック" panose="020B0600070205080204" pitchFamily="50" charset="-128"/>
              <a:ea typeface="ＭＳ Ｐゴシック" panose="020B0600070205080204" pitchFamily="50" charset="-128"/>
            </a:rPr>
            <a:t>　大きな割合を占める繰出金は、高齢化に伴う国保、介護、後期高齢者会計などへの繰出金の割合が、高額で推移している。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３０：３８．４億円、Ｒ１：３９．８億円、Ｒ２：４０．４億円、Ｒ３：４０．７億円、Ｒ４：４２．１億円）</a:t>
          </a:r>
          <a:r>
            <a:rPr kumimoji="1" lang="ja-JP" altLang="en-US" sz="1300">
              <a:latin typeface="ＭＳ Ｐゴシック" panose="020B0600070205080204" pitchFamily="50" charset="-128"/>
              <a:ea typeface="ＭＳ Ｐゴシック" panose="020B0600070205080204" pitchFamily="50" charset="-128"/>
            </a:rPr>
            <a:t>繰出金については、今後も高額推移が予想されるが、引き続き利用者負担の適正化を図りながら、普通会計の負担額を減らしていくことができるよう努める。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a:extLst>
            <a:ext uri="{FF2B5EF4-FFF2-40B4-BE49-F238E27FC236}">
              <a16:creationId xmlns="" xmlns:a16="http://schemas.microsoft.com/office/drawing/2014/main" id="{00000000-0008-0000-0400-0000F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a:extLst>
            <a:ext uri="{FF2B5EF4-FFF2-40B4-BE49-F238E27FC236}">
              <a16:creationId xmlns="" xmlns:a16="http://schemas.microsoft.com/office/drawing/2014/main" id="{00000000-0008-0000-0400-0000F7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37193</xdr:rowOff>
    </xdr:from>
    <xdr:to>
      <xdr:col>82</xdr:col>
      <xdr:colOff>107950</xdr:colOff>
      <xdr:row>59</xdr:row>
      <xdr:rowOff>167822</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a:off x="15671800" y="101527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51905</xdr:rowOff>
    </xdr:from>
    <xdr:ext cx="762000" cy="259045"/>
    <xdr:sp macro="" textlink="">
      <xdr:nvSpPr>
        <xdr:cNvPr id="250" name="その他平均値テキスト">
          <a:extLst>
            <a:ext uri="{FF2B5EF4-FFF2-40B4-BE49-F238E27FC236}">
              <a16:creationId xmlns="" xmlns:a16="http://schemas.microsoft.com/office/drawing/2014/main" id="{00000000-0008-0000-0400-0000FA000000}"/>
            </a:ext>
          </a:extLst>
        </xdr:cNvPr>
        <xdr:cNvSpPr txBox="1"/>
      </xdr:nvSpPr>
      <xdr:spPr>
        <a:xfrm>
          <a:off x="16598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37193</xdr:rowOff>
    </xdr:from>
    <xdr:to>
      <xdr:col>78</xdr:col>
      <xdr:colOff>69850</xdr:colOff>
      <xdr:row>61</xdr:row>
      <xdr:rowOff>37193</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flipV="1">
          <a:off x="14782800" y="10152743"/>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135165</xdr:rowOff>
    </xdr:from>
    <xdr:to>
      <xdr:col>73</xdr:col>
      <xdr:colOff>180975</xdr:colOff>
      <xdr:row>61</xdr:row>
      <xdr:rowOff>37193</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a:off x="13893800" y="10250715"/>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35378</xdr:rowOff>
    </xdr:from>
    <xdr:to>
      <xdr:col>74</xdr:col>
      <xdr:colOff>31750</xdr:colOff>
      <xdr:row>57</xdr:row>
      <xdr:rowOff>136978</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4732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147155</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4401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37193</xdr:rowOff>
    </xdr:from>
    <xdr:to>
      <xdr:col>69</xdr:col>
      <xdr:colOff>92075</xdr:colOff>
      <xdr:row>59</xdr:row>
      <xdr:rowOff>135165</xdr:rowOff>
    </xdr:to>
    <xdr:cxnSp macro="">
      <xdr:nvCxnSpPr>
        <xdr:cNvPr id="258" name="直線コネクタ 257">
          <a:extLst>
            <a:ext uri="{FF2B5EF4-FFF2-40B4-BE49-F238E27FC236}">
              <a16:creationId xmlns="" xmlns:a16="http://schemas.microsoft.com/office/drawing/2014/main" id="{00000000-0008-0000-0400-000002010000}"/>
            </a:ext>
          </a:extLst>
        </xdr:cNvPr>
        <xdr:cNvCxnSpPr/>
      </xdr:nvCxnSpPr>
      <xdr:spPr>
        <a:xfrm>
          <a:off x="13004800" y="101527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157843</xdr:rowOff>
    </xdr:from>
    <xdr:to>
      <xdr:col>69</xdr:col>
      <xdr:colOff>142875</xdr:colOff>
      <xdr:row>59</xdr:row>
      <xdr:rowOff>87993</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3843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98170</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3512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117022</xdr:rowOff>
    </xdr:from>
    <xdr:to>
      <xdr:col>82</xdr:col>
      <xdr:colOff>158750</xdr:colOff>
      <xdr:row>60</xdr:row>
      <xdr:rowOff>47172</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64592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89099</xdr:rowOff>
    </xdr:from>
    <xdr:ext cx="762000" cy="259045"/>
    <xdr:sp macro="" textlink="">
      <xdr:nvSpPr>
        <xdr:cNvPr id="269" name="その他該当値テキスト">
          <a:extLst>
            <a:ext uri="{FF2B5EF4-FFF2-40B4-BE49-F238E27FC236}">
              <a16:creationId xmlns="" xmlns:a16="http://schemas.microsoft.com/office/drawing/2014/main" id="{00000000-0008-0000-0400-00000D010000}"/>
            </a:ext>
          </a:extLst>
        </xdr:cNvPr>
        <xdr:cNvSpPr txBox="1"/>
      </xdr:nvSpPr>
      <xdr:spPr>
        <a:xfrm>
          <a:off x="165989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157843</xdr:rowOff>
    </xdr:from>
    <xdr:to>
      <xdr:col>78</xdr:col>
      <xdr:colOff>120650</xdr:colOff>
      <xdr:row>59</xdr:row>
      <xdr:rowOff>87993</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5621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72770</xdr:rowOff>
    </xdr:from>
    <xdr:ext cx="7366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5290800" y="1018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157843</xdr:rowOff>
    </xdr:from>
    <xdr:to>
      <xdr:col>74</xdr:col>
      <xdr:colOff>31750</xdr:colOff>
      <xdr:row>61</xdr:row>
      <xdr:rowOff>87993</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4732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72770</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4401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84365</xdr:rowOff>
    </xdr:from>
    <xdr:to>
      <xdr:col>69</xdr:col>
      <xdr:colOff>142875</xdr:colOff>
      <xdr:row>60</xdr:row>
      <xdr:rowOff>14515</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3843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170742</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3512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157843</xdr:rowOff>
    </xdr:from>
    <xdr:to>
      <xdr:col>65</xdr:col>
      <xdr:colOff>53975</xdr:colOff>
      <xdr:row>59</xdr:row>
      <xdr:rowOff>87993</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2954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98170</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2623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令和４年度は前年度比０．１ポイントの増となっている。</a:t>
          </a:r>
        </a:p>
        <a:p>
          <a:r>
            <a:rPr kumimoji="1" lang="ja-JP" altLang="en-US" sz="1300">
              <a:latin typeface="ＭＳ Ｐゴシック" panose="020B0600070205080204" pitchFamily="50" charset="-128"/>
              <a:ea typeface="ＭＳ Ｐゴシック" panose="020B0600070205080204" pitchFamily="50" charset="-128"/>
            </a:rPr>
            <a:t>　類似団体平均よりも低い傾向にあるのは、合併によりごみ処理業務、し尿処理業務、火葬業務、消防業務を市で直接行っており、合併前に構成していた一部事務組合に対する負担金がないためである。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a:extLst>
            <a:ext uri="{FF2B5EF4-FFF2-40B4-BE49-F238E27FC236}">
              <a16:creationId xmlns="" xmlns:a16="http://schemas.microsoft.com/office/drawing/2014/main" id="{00000000-0008-0000-0400-00002D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86995</xdr:rowOff>
    </xdr:from>
    <xdr:to>
      <xdr:col>82</xdr:col>
      <xdr:colOff>107950</xdr:colOff>
      <xdr:row>35</xdr:row>
      <xdr:rowOff>92710</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a:off x="15671800" y="60877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111142</xdr:rowOff>
    </xdr:from>
    <xdr:ext cx="762000" cy="259045"/>
    <xdr:sp macro="" textlink="">
      <xdr:nvSpPr>
        <xdr:cNvPr id="306" name="補助費等平均値テキスト">
          <a:extLst>
            <a:ext uri="{FF2B5EF4-FFF2-40B4-BE49-F238E27FC236}">
              <a16:creationId xmlns="" xmlns:a16="http://schemas.microsoft.com/office/drawing/2014/main" id="{00000000-0008-0000-0400-000032010000}"/>
            </a:ext>
          </a:extLst>
        </xdr:cNvPr>
        <xdr:cNvSpPr txBox="1"/>
      </xdr:nvSpPr>
      <xdr:spPr>
        <a:xfrm>
          <a:off x="16598900" y="645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a:extLst>
            <a:ext uri="{FF2B5EF4-FFF2-40B4-BE49-F238E27FC236}">
              <a16:creationId xmlns="" xmlns:a16="http://schemas.microsoft.com/office/drawing/2014/main" id="{00000000-0008-0000-0400-000033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86995</xdr:rowOff>
    </xdr:from>
    <xdr:to>
      <xdr:col>78</xdr:col>
      <xdr:colOff>69850</xdr:colOff>
      <xdr:row>35</xdr:row>
      <xdr:rowOff>104140</xdr:rowOff>
    </xdr:to>
    <xdr:cxnSp macro="">
      <xdr:nvCxnSpPr>
        <xdr:cNvPr id="308" name="直線コネクタ 307">
          <a:extLst>
            <a:ext uri="{FF2B5EF4-FFF2-40B4-BE49-F238E27FC236}">
              <a16:creationId xmlns="" xmlns:a16="http://schemas.microsoft.com/office/drawing/2014/main" id="{00000000-0008-0000-0400-000034010000}"/>
            </a:ext>
          </a:extLst>
        </xdr:cNvPr>
        <xdr:cNvCxnSpPr/>
      </xdr:nvCxnSpPr>
      <xdr:spPr>
        <a:xfrm flipV="1">
          <a:off x="14782800" y="608774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a:extLst>
            <a:ext uri="{FF2B5EF4-FFF2-40B4-BE49-F238E27FC236}">
              <a16:creationId xmlns="" xmlns:a16="http://schemas.microsoft.com/office/drawing/2014/main" id="{00000000-0008-0000-0400-000035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10" name="テキスト ボックス 309">
          <a:extLst>
            <a:ext uri="{FF2B5EF4-FFF2-40B4-BE49-F238E27FC236}">
              <a16:creationId xmlns="" xmlns:a16="http://schemas.microsoft.com/office/drawing/2014/main" id="{00000000-0008-0000-0400-000036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104140</xdr:rowOff>
    </xdr:from>
    <xdr:to>
      <xdr:col>73</xdr:col>
      <xdr:colOff>180975</xdr:colOff>
      <xdr:row>36</xdr:row>
      <xdr:rowOff>18415</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flipV="1">
          <a:off x="13893800" y="610489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42562</xdr:rowOff>
    </xdr:from>
    <xdr:ext cx="762000" cy="259045"/>
    <xdr:sp macro="" textlink="">
      <xdr:nvSpPr>
        <xdr:cNvPr id="313" name="テキスト ボックス 312">
          <a:extLst>
            <a:ext uri="{FF2B5EF4-FFF2-40B4-BE49-F238E27FC236}">
              <a16:creationId xmlns="" xmlns:a16="http://schemas.microsoft.com/office/drawing/2014/main" id="{00000000-0008-0000-0400-000039010000}"/>
            </a:ext>
          </a:extLst>
        </xdr:cNvPr>
        <xdr:cNvSpPr txBox="1"/>
      </xdr:nvSpPr>
      <xdr:spPr>
        <a:xfrm>
          <a:off x="14401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18415</xdr:rowOff>
    </xdr:from>
    <xdr:to>
      <xdr:col>69</xdr:col>
      <xdr:colOff>92075</xdr:colOff>
      <xdr:row>36</xdr:row>
      <xdr:rowOff>41275</xdr:rowOff>
    </xdr:to>
    <xdr:cxnSp macro="">
      <xdr:nvCxnSpPr>
        <xdr:cNvPr id="314" name="直線コネクタ 313">
          <a:extLst>
            <a:ext uri="{FF2B5EF4-FFF2-40B4-BE49-F238E27FC236}">
              <a16:creationId xmlns="" xmlns:a16="http://schemas.microsoft.com/office/drawing/2014/main" id="{00000000-0008-0000-0400-00003A010000}"/>
            </a:ext>
          </a:extLst>
        </xdr:cNvPr>
        <xdr:cNvCxnSpPr/>
      </xdr:nvCxnSpPr>
      <xdr:spPr>
        <a:xfrm flipV="1">
          <a:off x="13004800" y="61906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a:extLst>
            <a:ext uri="{FF2B5EF4-FFF2-40B4-BE49-F238E27FC236}">
              <a16:creationId xmlns="" xmlns:a16="http://schemas.microsoft.com/office/drawing/2014/main" id="{00000000-0008-0000-0400-00003B010000}"/>
            </a:ext>
          </a:extLst>
        </xdr:cNvPr>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134002</xdr:rowOff>
    </xdr:from>
    <xdr:ext cx="762000" cy="259045"/>
    <xdr:sp macro="" textlink="">
      <xdr:nvSpPr>
        <xdr:cNvPr id="316" name="テキスト ボックス 315">
          <a:extLst>
            <a:ext uri="{FF2B5EF4-FFF2-40B4-BE49-F238E27FC236}">
              <a16:creationId xmlns="" xmlns:a16="http://schemas.microsoft.com/office/drawing/2014/main" id="{00000000-0008-0000-0400-00003C010000}"/>
            </a:ext>
          </a:extLst>
        </xdr:cNvPr>
        <xdr:cNvSpPr txBox="1"/>
      </xdr:nvSpPr>
      <xdr:spPr>
        <a:xfrm>
          <a:off x="13512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111142</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2623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24" name="楕円 323">
          <a:extLst>
            <a:ext uri="{FF2B5EF4-FFF2-40B4-BE49-F238E27FC236}">
              <a16:creationId xmlns="" xmlns:a16="http://schemas.microsoft.com/office/drawing/2014/main" id="{00000000-0008-0000-0400-000044010000}"/>
            </a:ext>
          </a:extLst>
        </xdr:cNvPr>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25" name="補助費等該当値テキスト">
          <a:extLst>
            <a:ext uri="{FF2B5EF4-FFF2-40B4-BE49-F238E27FC236}">
              <a16:creationId xmlns="" xmlns:a16="http://schemas.microsoft.com/office/drawing/2014/main" id="{00000000-0008-0000-0400-000045010000}"/>
            </a:ext>
          </a:extLst>
        </xdr:cNvPr>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36195</xdr:rowOff>
    </xdr:from>
    <xdr:to>
      <xdr:col>78</xdr:col>
      <xdr:colOff>120650</xdr:colOff>
      <xdr:row>35</xdr:row>
      <xdr:rowOff>137795</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5621000" y="60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147972</xdr:rowOff>
    </xdr:from>
    <xdr:ext cx="7366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5290800" y="580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53340</xdr:rowOff>
    </xdr:from>
    <xdr:to>
      <xdr:col>74</xdr:col>
      <xdr:colOff>31750</xdr:colOff>
      <xdr:row>35</xdr:row>
      <xdr:rowOff>154940</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4732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165117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4401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139065</xdr:rowOff>
    </xdr:from>
    <xdr:to>
      <xdr:col>69</xdr:col>
      <xdr:colOff>142875</xdr:colOff>
      <xdr:row>36</xdr:row>
      <xdr:rowOff>69215</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38430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79392</xdr:rowOff>
    </xdr:from>
    <xdr:ext cx="762000" cy="25904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3512800" y="590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161925</xdr:rowOff>
    </xdr:from>
    <xdr:to>
      <xdr:col>65</xdr:col>
      <xdr:colOff>53975</xdr:colOff>
      <xdr:row>36</xdr:row>
      <xdr:rowOff>92075</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2954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102252</xdr:rowOff>
    </xdr:from>
    <xdr:ext cx="762000" cy="25904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2623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令和４年度は前年度比０．７ポイントの減となっている。</a:t>
          </a:r>
        </a:p>
        <a:p>
          <a:r>
            <a:rPr kumimoji="1" lang="ja-JP" altLang="en-US" sz="1300">
              <a:latin typeface="ＭＳ Ｐゴシック" panose="020B0600070205080204" pitchFamily="50" charset="-128"/>
              <a:ea typeface="ＭＳ Ｐゴシック" panose="020B0600070205080204" pitchFamily="50" charset="-128"/>
            </a:rPr>
            <a:t>　急激な人口増加に伴う道路、学校新設等の都市基盤整備及び合併前に一部事務組合で行ってきた大型事業であるごみ・し尿処理、火葬場、消防施設の整備に係る地方債の元利償還が、平成２７年度までに終了したことにより、以降は、計画的な地方債の発行により類似団体平均より低い水準で推移してい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a:extLst>
            <a:ext uri="{FF2B5EF4-FFF2-40B4-BE49-F238E27FC236}">
              <a16:creationId xmlns="" xmlns:a16="http://schemas.microsoft.com/office/drawing/2014/main" id="{00000000-0008-0000-0400-00006C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a:extLst>
            <a:ext uri="{FF2B5EF4-FFF2-40B4-BE49-F238E27FC236}">
              <a16:creationId xmlns="" xmlns:a16="http://schemas.microsoft.com/office/drawing/2014/main" id="{00000000-0008-0000-0400-00006E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110672</xdr:rowOff>
    </xdr:from>
    <xdr:to>
      <xdr:col>24</xdr:col>
      <xdr:colOff>25400</xdr:colOff>
      <xdr:row>73</xdr:row>
      <xdr:rowOff>15422</xdr:rowOff>
    </xdr:to>
    <xdr:cxnSp macro="">
      <xdr:nvCxnSpPr>
        <xdr:cNvPr id="368" name="直線コネクタ 367">
          <a:extLst>
            <a:ext uri="{FF2B5EF4-FFF2-40B4-BE49-F238E27FC236}">
              <a16:creationId xmlns="" xmlns:a16="http://schemas.microsoft.com/office/drawing/2014/main" id="{00000000-0008-0000-0400-000070010000}"/>
            </a:ext>
          </a:extLst>
        </xdr:cNvPr>
        <xdr:cNvCxnSpPr/>
      </xdr:nvCxnSpPr>
      <xdr:spPr>
        <a:xfrm flipV="1">
          <a:off x="3987800" y="124550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69" name="公債費平均値テキスト">
          <a:extLst>
            <a:ext uri="{FF2B5EF4-FFF2-40B4-BE49-F238E27FC236}">
              <a16:creationId xmlns="" xmlns:a16="http://schemas.microsoft.com/office/drawing/2014/main" id="{00000000-0008-0000-0400-000071010000}"/>
            </a:ext>
          </a:extLst>
        </xdr:cNvPr>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a:extLst>
            <a:ext uri="{FF2B5EF4-FFF2-40B4-BE49-F238E27FC236}">
              <a16:creationId xmlns="" xmlns:a16="http://schemas.microsoft.com/office/drawing/2014/main" id="{00000000-0008-0000-0400-000072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15422</xdr:rowOff>
    </xdr:from>
    <xdr:to>
      <xdr:col>19</xdr:col>
      <xdr:colOff>187325</xdr:colOff>
      <xdr:row>74</xdr:row>
      <xdr:rowOff>39915</xdr:rowOff>
    </xdr:to>
    <xdr:cxnSp macro="">
      <xdr:nvCxnSpPr>
        <xdr:cNvPr id="371" name="直線コネクタ 370">
          <a:extLst>
            <a:ext uri="{FF2B5EF4-FFF2-40B4-BE49-F238E27FC236}">
              <a16:creationId xmlns="" xmlns:a16="http://schemas.microsoft.com/office/drawing/2014/main" id="{00000000-0008-0000-0400-000073010000}"/>
            </a:ext>
          </a:extLst>
        </xdr:cNvPr>
        <xdr:cNvCxnSpPr/>
      </xdr:nvCxnSpPr>
      <xdr:spPr>
        <a:xfrm flipV="1">
          <a:off x="3098800" y="125312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a:extLst>
            <a:ext uri="{FF2B5EF4-FFF2-40B4-BE49-F238E27FC236}">
              <a16:creationId xmlns="" xmlns:a16="http://schemas.microsoft.com/office/drawing/2014/main" id="{00000000-0008-0000-0400-000074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73" name="テキスト ボックス 372">
          <a:extLst>
            <a:ext uri="{FF2B5EF4-FFF2-40B4-BE49-F238E27FC236}">
              <a16:creationId xmlns="" xmlns:a16="http://schemas.microsoft.com/office/drawing/2014/main" id="{00000000-0008-0000-0400-000075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39915</xdr:rowOff>
    </xdr:from>
    <xdr:to>
      <xdr:col>15</xdr:col>
      <xdr:colOff>98425</xdr:colOff>
      <xdr:row>74</xdr:row>
      <xdr:rowOff>105228</xdr:rowOff>
    </xdr:to>
    <xdr:cxnSp macro="">
      <xdr:nvCxnSpPr>
        <xdr:cNvPr id="374" name="直線コネクタ 373">
          <a:extLst>
            <a:ext uri="{FF2B5EF4-FFF2-40B4-BE49-F238E27FC236}">
              <a16:creationId xmlns="" xmlns:a16="http://schemas.microsoft.com/office/drawing/2014/main" id="{00000000-0008-0000-0400-000076010000}"/>
            </a:ext>
          </a:extLst>
        </xdr:cNvPr>
        <xdr:cNvCxnSpPr/>
      </xdr:nvCxnSpPr>
      <xdr:spPr>
        <a:xfrm flipV="1">
          <a:off x="2209800" y="12727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76" name="テキスト ボックス 375">
          <a:extLst>
            <a:ext uri="{FF2B5EF4-FFF2-40B4-BE49-F238E27FC236}">
              <a16:creationId xmlns="" xmlns:a16="http://schemas.microsoft.com/office/drawing/2014/main" id="{00000000-0008-0000-0400-000078010000}"/>
            </a:ext>
          </a:extLst>
        </xdr:cNvPr>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39915</xdr:rowOff>
    </xdr:from>
    <xdr:to>
      <xdr:col>11</xdr:col>
      <xdr:colOff>9525</xdr:colOff>
      <xdr:row>74</xdr:row>
      <xdr:rowOff>105228</xdr:rowOff>
    </xdr:to>
    <xdr:cxnSp macro="">
      <xdr:nvCxnSpPr>
        <xdr:cNvPr id="377" name="直線コネクタ 376">
          <a:extLst>
            <a:ext uri="{FF2B5EF4-FFF2-40B4-BE49-F238E27FC236}">
              <a16:creationId xmlns="" xmlns:a16="http://schemas.microsoft.com/office/drawing/2014/main" id="{00000000-0008-0000-0400-000079010000}"/>
            </a:ext>
          </a:extLst>
        </xdr:cNvPr>
        <xdr:cNvCxnSpPr/>
      </xdr:nvCxnSpPr>
      <xdr:spPr>
        <a:xfrm>
          <a:off x="1320800" y="12727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48986</xdr:rowOff>
    </xdr:from>
    <xdr:to>
      <xdr:col>11</xdr:col>
      <xdr:colOff>60325</xdr:colOff>
      <xdr:row>76</xdr:row>
      <xdr:rowOff>150586</xdr:rowOff>
    </xdr:to>
    <xdr:sp macro="" textlink="">
      <xdr:nvSpPr>
        <xdr:cNvPr id="378" name="フローチャート: 判断 377">
          <a:extLst>
            <a:ext uri="{FF2B5EF4-FFF2-40B4-BE49-F238E27FC236}">
              <a16:creationId xmlns="" xmlns:a16="http://schemas.microsoft.com/office/drawing/2014/main" id="{00000000-0008-0000-0400-00007A010000}"/>
            </a:ext>
          </a:extLst>
        </xdr:cNvPr>
        <xdr:cNvSpPr/>
      </xdr:nvSpPr>
      <xdr:spPr>
        <a:xfrm>
          <a:off x="2159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135363</xdr:rowOff>
    </xdr:from>
    <xdr:ext cx="762000" cy="259045"/>
    <xdr:sp macro="" textlink="">
      <xdr:nvSpPr>
        <xdr:cNvPr id="379" name="テキスト ボックス 378">
          <a:extLst>
            <a:ext uri="{FF2B5EF4-FFF2-40B4-BE49-F238E27FC236}">
              <a16:creationId xmlns="" xmlns:a16="http://schemas.microsoft.com/office/drawing/2014/main" id="{00000000-0008-0000-0400-00007B010000}"/>
            </a:ext>
          </a:extLst>
        </xdr:cNvPr>
        <xdr:cNvSpPr txBox="1"/>
      </xdr:nvSpPr>
      <xdr:spPr>
        <a:xfrm>
          <a:off x="1828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380" name="フローチャート: 判断 379">
          <a:extLst>
            <a:ext uri="{FF2B5EF4-FFF2-40B4-BE49-F238E27FC236}">
              <a16:creationId xmlns="" xmlns:a16="http://schemas.microsoft.com/office/drawing/2014/main" id="{00000000-0008-0000-0400-00007C010000}"/>
            </a:ext>
          </a:extLst>
        </xdr:cNvPr>
        <xdr:cNvSpPr/>
      </xdr:nvSpPr>
      <xdr:spPr>
        <a:xfrm>
          <a:off x="1270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146248</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939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59872</xdr:rowOff>
    </xdr:from>
    <xdr:to>
      <xdr:col>24</xdr:col>
      <xdr:colOff>76200</xdr:colOff>
      <xdr:row>72</xdr:row>
      <xdr:rowOff>161472</xdr:rowOff>
    </xdr:to>
    <xdr:sp macro="" textlink="">
      <xdr:nvSpPr>
        <xdr:cNvPr id="387" name="楕円 386">
          <a:extLst>
            <a:ext uri="{FF2B5EF4-FFF2-40B4-BE49-F238E27FC236}">
              <a16:creationId xmlns="" xmlns:a16="http://schemas.microsoft.com/office/drawing/2014/main" id="{00000000-0008-0000-0400-000083010000}"/>
            </a:ext>
          </a:extLst>
        </xdr:cNvPr>
        <xdr:cNvSpPr/>
      </xdr:nvSpPr>
      <xdr:spPr>
        <a:xfrm>
          <a:off x="4775200" y="124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139899</xdr:rowOff>
    </xdr:from>
    <xdr:ext cx="762000" cy="259045"/>
    <xdr:sp macro="" textlink="">
      <xdr:nvSpPr>
        <xdr:cNvPr id="388" name="公債費該当値テキスト">
          <a:extLst>
            <a:ext uri="{FF2B5EF4-FFF2-40B4-BE49-F238E27FC236}">
              <a16:creationId xmlns="" xmlns:a16="http://schemas.microsoft.com/office/drawing/2014/main" id="{00000000-0008-0000-0400-000084010000}"/>
            </a:ext>
          </a:extLst>
        </xdr:cNvPr>
        <xdr:cNvSpPr txBox="1"/>
      </xdr:nvSpPr>
      <xdr:spPr>
        <a:xfrm>
          <a:off x="49149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136072</xdr:rowOff>
    </xdr:from>
    <xdr:to>
      <xdr:col>20</xdr:col>
      <xdr:colOff>38100</xdr:colOff>
      <xdr:row>73</xdr:row>
      <xdr:rowOff>66222</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3937000" y="124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76399</xdr:rowOff>
    </xdr:from>
    <xdr:ext cx="736600" cy="259045"/>
    <xdr:sp macro="" textlink="">
      <xdr:nvSpPr>
        <xdr:cNvPr id="390" name="テキスト ボックス 389">
          <a:extLst>
            <a:ext uri="{FF2B5EF4-FFF2-40B4-BE49-F238E27FC236}">
              <a16:creationId xmlns="" xmlns:a16="http://schemas.microsoft.com/office/drawing/2014/main" id="{00000000-0008-0000-0400-000086010000}"/>
            </a:ext>
          </a:extLst>
        </xdr:cNvPr>
        <xdr:cNvSpPr txBox="1"/>
      </xdr:nvSpPr>
      <xdr:spPr>
        <a:xfrm>
          <a:off x="3606800" y="1224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160565</xdr:rowOff>
    </xdr:from>
    <xdr:to>
      <xdr:col>15</xdr:col>
      <xdr:colOff>149225</xdr:colOff>
      <xdr:row>74</xdr:row>
      <xdr:rowOff>90715</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3048000" y="126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100892</xdr:rowOff>
    </xdr:from>
    <xdr:ext cx="7620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2717800" y="1244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54428</xdr:rowOff>
    </xdr:from>
    <xdr:to>
      <xdr:col>11</xdr:col>
      <xdr:colOff>60325</xdr:colOff>
      <xdr:row>74</xdr:row>
      <xdr:rowOff>156028</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21590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166205</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1828800" y="1251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160565</xdr:rowOff>
    </xdr:from>
    <xdr:to>
      <xdr:col>6</xdr:col>
      <xdr:colOff>171450</xdr:colOff>
      <xdr:row>74</xdr:row>
      <xdr:rowOff>90715</xdr:rowOff>
    </xdr:to>
    <xdr:sp macro="" textlink="">
      <xdr:nvSpPr>
        <xdr:cNvPr id="395" name="楕円 394">
          <a:extLst>
            <a:ext uri="{FF2B5EF4-FFF2-40B4-BE49-F238E27FC236}">
              <a16:creationId xmlns="" xmlns:a16="http://schemas.microsoft.com/office/drawing/2014/main" id="{00000000-0008-0000-0400-00008B010000}"/>
            </a:ext>
          </a:extLst>
        </xdr:cNvPr>
        <xdr:cNvSpPr/>
      </xdr:nvSpPr>
      <xdr:spPr>
        <a:xfrm>
          <a:off x="1270000" y="126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100892</xdr:rowOff>
    </xdr:from>
    <xdr:ext cx="762000" cy="259045"/>
    <xdr:sp macro="" textlink="">
      <xdr:nvSpPr>
        <xdr:cNvPr id="396" name="テキスト ボックス 395">
          <a:extLst>
            <a:ext uri="{FF2B5EF4-FFF2-40B4-BE49-F238E27FC236}">
              <a16:creationId xmlns="" xmlns:a16="http://schemas.microsoft.com/office/drawing/2014/main" id="{00000000-0008-0000-0400-00008C010000}"/>
            </a:ext>
          </a:extLst>
        </xdr:cNvPr>
        <xdr:cNvSpPr txBox="1"/>
      </xdr:nvSpPr>
      <xdr:spPr>
        <a:xfrm>
          <a:off x="939800" y="1244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前年度比１．４ポイントの増となっており、類似団体と比較すると、２．６ポイント下回ることとなった。これは、扶助費と物件費が類似団体平均よりも高い一方で、人件費や補助費等の経費の抑制が図られているからであ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a:extLst>
            <a:ext uri="{FF2B5EF4-FFF2-40B4-BE49-F238E27FC236}">
              <a16:creationId xmlns="" xmlns:a16="http://schemas.microsoft.com/office/drawing/2014/main" id="{00000000-0008-0000-0400-0000A8010000}"/>
            </a:ext>
          </a:extLst>
        </xdr:cNvPr>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a:extLst>
            <a:ext uri="{FF2B5EF4-FFF2-40B4-BE49-F238E27FC236}">
              <a16:creationId xmlns="" xmlns:a16="http://schemas.microsoft.com/office/drawing/2014/main" id="{00000000-0008-0000-0400-0000A9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a:extLst>
            <a:ext uri="{FF2B5EF4-FFF2-40B4-BE49-F238E27FC236}">
              <a16:creationId xmlns="" xmlns:a16="http://schemas.microsoft.com/office/drawing/2014/main" id="{00000000-0008-0000-0400-0000AB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119380</xdr:rowOff>
    </xdr:from>
    <xdr:to>
      <xdr:col>82</xdr:col>
      <xdr:colOff>107950</xdr:colOff>
      <xdr:row>75</xdr:row>
      <xdr:rowOff>54610</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a:off x="15671800" y="128066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30" name="公債費以外平均値テキスト">
          <a:extLst>
            <a:ext uri="{FF2B5EF4-FFF2-40B4-BE49-F238E27FC236}">
              <a16:creationId xmlns="" xmlns:a16="http://schemas.microsoft.com/office/drawing/2014/main" id="{00000000-0008-0000-0400-0000AE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a:extLst>
            <a:ext uri="{FF2B5EF4-FFF2-40B4-BE49-F238E27FC236}">
              <a16:creationId xmlns="" xmlns:a16="http://schemas.microsoft.com/office/drawing/2014/main" id="{00000000-0008-0000-0400-0000AF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119380</xdr:rowOff>
    </xdr:from>
    <xdr:to>
      <xdr:col>78</xdr:col>
      <xdr:colOff>69850</xdr:colOff>
      <xdr:row>77</xdr:row>
      <xdr:rowOff>85089</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flipV="1">
          <a:off x="14782800" y="12806680"/>
          <a:ext cx="889000" cy="48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90188</xdr:rowOff>
    </xdr:from>
    <xdr:ext cx="736600" cy="25904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5290800" y="1294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85089</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a:off x="13893800" y="132486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47007</xdr:rowOff>
    </xdr:from>
    <xdr:ext cx="762000" cy="25904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4401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54611</xdr:rowOff>
    </xdr:to>
    <xdr:cxnSp macro="">
      <xdr:nvCxnSpPr>
        <xdr:cNvPr id="438" name="直線コネクタ 437">
          <a:extLst>
            <a:ext uri="{FF2B5EF4-FFF2-40B4-BE49-F238E27FC236}">
              <a16:creationId xmlns="" xmlns:a16="http://schemas.microsoft.com/office/drawing/2014/main" id="{00000000-0008-0000-0400-0000B6010000}"/>
            </a:ext>
          </a:extLst>
        </xdr:cNvPr>
        <xdr:cNvCxnSpPr/>
      </xdr:nvCxnSpPr>
      <xdr:spPr>
        <a:xfrm flipV="1">
          <a:off x="13004800" y="13248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a:extLst>
            <a:ext uri="{FF2B5EF4-FFF2-40B4-BE49-F238E27FC236}">
              <a16:creationId xmlns="" xmlns:a16="http://schemas.microsoft.com/office/drawing/2014/main" id="{00000000-0008-0000-0400-0000B7010000}"/>
            </a:ext>
          </a:extLst>
        </xdr:cNvPr>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100347</xdr:rowOff>
    </xdr:from>
    <xdr:ext cx="762000" cy="259045"/>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3512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a:extLst>
            <a:ext uri="{FF2B5EF4-FFF2-40B4-BE49-F238E27FC236}">
              <a16:creationId xmlns="" xmlns:a16="http://schemas.microsoft.com/office/drawing/2014/main" id="{00000000-0008-0000-0400-0000B9010000}"/>
            </a:ext>
          </a:extLst>
        </xdr:cNvPr>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47007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3810</xdr:rowOff>
    </xdr:from>
    <xdr:to>
      <xdr:col>82</xdr:col>
      <xdr:colOff>158750</xdr:colOff>
      <xdr:row>75</xdr:row>
      <xdr:rowOff>105410</xdr:rowOff>
    </xdr:to>
    <xdr:sp macro="" textlink="">
      <xdr:nvSpPr>
        <xdr:cNvPr id="448" name="楕円 447">
          <a:extLst>
            <a:ext uri="{FF2B5EF4-FFF2-40B4-BE49-F238E27FC236}">
              <a16:creationId xmlns="" xmlns:a16="http://schemas.microsoft.com/office/drawing/2014/main" id="{00000000-0008-0000-0400-0000C0010000}"/>
            </a:ext>
          </a:extLst>
        </xdr:cNvPr>
        <xdr:cNvSpPr/>
      </xdr:nvSpPr>
      <xdr:spPr>
        <a:xfrm>
          <a:off x="16459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20337</xdr:rowOff>
    </xdr:from>
    <xdr:ext cx="762000" cy="259045"/>
    <xdr:sp macro="" textlink="">
      <xdr:nvSpPr>
        <xdr:cNvPr id="449" name="公債費以外該当値テキスト">
          <a:extLst>
            <a:ext uri="{FF2B5EF4-FFF2-40B4-BE49-F238E27FC236}">
              <a16:creationId xmlns="" xmlns:a16="http://schemas.microsoft.com/office/drawing/2014/main" id="{00000000-0008-0000-0400-0000C1010000}"/>
            </a:ext>
          </a:extLst>
        </xdr:cNvPr>
        <xdr:cNvSpPr txBox="1"/>
      </xdr:nvSpPr>
      <xdr:spPr>
        <a:xfrm>
          <a:off x="16598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68580</xdr:rowOff>
    </xdr:from>
    <xdr:to>
      <xdr:col>78</xdr:col>
      <xdr:colOff>120650</xdr:colOff>
      <xdr:row>74</xdr:row>
      <xdr:rowOff>170180</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5621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8907</xdr:rowOff>
    </xdr:from>
    <xdr:ext cx="736600" cy="259045"/>
    <xdr:sp macro="" textlink="">
      <xdr:nvSpPr>
        <xdr:cNvPr id="451" name="テキスト ボックス 450">
          <a:extLst>
            <a:ext uri="{FF2B5EF4-FFF2-40B4-BE49-F238E27FC236}">
              <a16:creationId xmlns="" xmlns:a16="http://schemas.microsoft.com/office/drawing/2014/main" id="{00000000-0008-0000-0400-0000C3010000}"/>
            </a:ext>
          </a:extLst>
        </xdr:cNvPr>
        <xdr:cNvSpPr txBox="1"/>
      </xdr:nvSpPr>
      <xdr:spPr>
        <a:xfrm>
          <a:off x="1529080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34289</xdr:rowOff>
    </xdr:from>
    <xdr:to>
      <xdr:col>74</xdr:col>
      <xdr:colOff>31750</xdr:colOff>
      <xdr:row>77</xdr:row>
      <xdr:rowOff>135889</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4732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120666</xdr:rowOff>
    </xdr:from>
    <xdr:ext cx="7620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56" name="楕円 455">
          <a:extLst>
            <a:ext uri="{FF2B5EF4-FFF2-40B4-BE49-F238E27FC236}">
              <a16:creationId xmlns="" xmlns:a16="http://schemas.microsoft.com/office/drawing/2014/main" id="{00000000-0008-0000-0400-0000C8010000}"/>
            </a:ext>
          </a:extLst>
        </xdr:cNvPr>
        <xdr:cNvSpPr/>
      </xdr:nvSpPr>
      <xdr:spPr>
        <a:xfrm>
          <a:off x="12954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90188</xdr:rowOff>
    </xdr:from>
    <xdr:ext cx="762000" cy="259045"/>
    <xdr:sp macro="" textlink="">
      <xdr:nvSpPr>
        <xdr:cNvPr id="457" name="テキスト ボックス 456">
          <a:extLst>
            <a:ext uri="{FF2B5EF4-FFF2-40B4-BE49-F238E27FC236}">
              <a16:creationId xmlns="" xmlns:a16="http://schemas.microsoft.com/office/drawing/2014/main" id="{00000000-0008-0000-0400-0000C9010000}"/>
            </a:ext>
          </a:extLst>
        </xdr:cNvPr>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171247</xdr:rowOff>
    </xdr:from>
    <xdr:to>
      <xdr:col>29</xdr:col>
      <xdr:colOff>127000</xdr:colOff>
      <xdr:row>18</xdr:row>
      <xdr:rowOff>131013</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1933372"/>
          <a:ext cx="0" cy="1331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141190</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2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131013</xdr:rowOff>
    </xdr:from>
    <xdr:to>
      <xdr:col>30</xdr:col>
      <xdr:colOff>25400</xdr:colOff>
      <xdr:row>18</xdr:row>
      <xdr:rowOff>131013</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2647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86174</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67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171247</xdr:rowOff>
    </xdr:from>
    <xdr:to>
      <xdr:col>30</xdr:col>
      <xdr:colOff>25400</xdr:colOff>
      <xdr:row>10</xdr:row>
      <xdr:rowOff>171247</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1933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131013</xdr:rowOff>
    </xdr:from>
    <xdr:to>
      <xdr:col>29</xdr:col>
      <xdr:colOff>127000</xdr:colOff>
      <xdr:row>18</xdr:row>
      <xdr:rowOff>137300</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3264738"/>
          <a:ext cx="647700" cy="6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86796</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5347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70269</xdr:rowOff>
    </xdr:from>
    <xdr:to>
      <xdr:col>29</xdr:col>
      <xdr:colOff>177800</xdr:colOff>
      <xdr:row>16</xdr:row>
      <xdr:rowOff>419</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689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131216</xdr:rowOff>
    </xdr:from>
    <xdr:to>
      <xdr:col>26</xdr:col>
      <xdr:colOff>50800</xdr:colOff>
      <xdr:row>18</xdr:row>
      <xdr:rowOff>137300</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a:off x="4305300" y="3264941"/>
          <a:ext cx="698500" cy="6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84315</xdr:rowOff>
    </xdr:from>
    <xdr:to>
      <xdr:col>26</xdr:col>
      <xdr:colOff>101600</xdr:colOff>
      <xdr:row>16</xdr:row>
      <xdr:rowOff>14465</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703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24642</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2472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131216</xdr:rowOff>
    </xdr:from>
    <xdr:to>
      <xdr:col>22</xdr:col>
      <xdr:colOff>114300</xdr:colOff>
      <xdr:row>18</xdr:row>
      <xdr:rowOff>136855</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3264941"/>
          <a:ext cx="698500" cy="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170091</xdr:rowOff>
    </xdr:from>
    <xdr:to>
      <xdr:col>22</xdr:col>
      <xdr:colOff>165100</xdr:colOff>
      <xdr:row>16</xdr:row>
      <xdr:rowOff>100241</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789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110418</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255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129477</xdr:rowOff>
    </xdr:from>
    <xdr:to>
      <xdr:col>18</xdr:col>
      <xdr:colOff>177800</xdr:colOff>
      <xdr:row>18</xdr:row>
      <xdr:rowOff>136855</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a:off x="2908300" y="3263202"/>
          <a:ext cx="698500" cy="7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28753</xdr:rowOff>
    </xdr:from>
    <xdr:to>
      <xdr:col>19</xdr:col>
      <xdr:colOff>38100</xdr:colOff>
      <xdr:row>16</xdr:row>
      <xdr:rowOff>130353</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2819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140530</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2588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43180</xdr:rowOff>
    </xdr:from>
    <xdr:to>
      <xdr:col>15</xdr:col>
      <xdr:colOff>101600</xdr:colOff>
      <xdr:row>16</xdr:row>
      <xdr:rowOff>144780</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2834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154957</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260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80213</xdr:rowOff>
    </xdr:from>
    <xdr:to>
      <xdr:col>29</xdr:col>
      <xdr:colOff>177800</xdr:colOff>
      <xdr:row>19</xdr:row>
      <xdr:rowOff>10363</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3213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160240</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3122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86500</xdr:rowOff>
    </xdr:from>
    <xdr:to>
      <xdr:col>26</xdr:col>
      <xdr:colOff>101600</xdr:colOff>
      <xdr:row>19</xdr:row>
      <xdr:rowOff>16650</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3220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1427</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3306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80416</xdr:rowOff>
    </xdr:from>
    <xdr:to>
      <xdr:col>22</xdr:col>
      <xdr:colOff>165100</xdr:colOff>
      <xdr:row>19</xdr:row>
      <xdr:rowOff>10566</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3214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166793</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330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86055</xdr:rowOff>
    </xdr:from>
    <xdr:to>
      <xdr:col>19</xdr:col>
      <xdr:colOff>38100</xdr:colOff>
      <xdr:row>19</xdr:row>
      <xdr:rowOff>16205</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3219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982</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330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78677</xdr:rowOff>
    </xdr:from>
    <xdr:to>
      <xdr:col>15</xdr:col>
      <xdr:colOff>101600</xdr:colOff>
      <xdr:row>19</xdr:row>
      <xdr:rowOff>8827</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3212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165054</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329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10" name="人口1人当たり決算額の推移最小値テキスト445">
          <a:extLst>
            <a:ext uri="{FF2B5EF4-FFF2-40B4-BE49-F238E27FC236}">
              <a16:creationId xmlns="" xmlns:a16="http://schemas.microsoft.com/office/drawing/2014/main" id="{00000000-0008-0000-0500-00006E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2" name="人口1人当たり決算額の推移最大値テキスト445">
          <a:extLst>
            <a:ext uri="{FF2B5EF4-FFF2-40B4-BE49-F238E27FC236}">
              <a16:creationId xmlns="" xmlns:a16="http://schemas.microsoft.com/office/drawing/2014/main" id="{00000000-0008-0000-0500-000070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98589</xdr:rowOff>
    </xdr:from>
    <xdr:to>
      <xdr:col>29</xdr:col>
      <xdr:colOff>127000</xdr:colOff>
      <xdr:row>37</xdr:row>
      <xdr:rowOff>116256</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flipV="1">
          <a:off x="5003800" y="7223289"/>
          <a:ext cx="647700" cy="17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72937</xdr:rowOff>
    </xdr:from>
    <xdr:ext cx="762000" cy="259045"/>
    <xdr:sp macro="" textlink="">
      <xdr:nvSpPr>
        <xdr:cNvPr id="115" name="人口1人当たり決算額の推移平均値テキスト445">
          <a:extLst>
            <a:ext uri="{FF2B5EF4-FFF2-40B4-BE49-F238E27FC236}">
              <a16:creationId xmlns="" xmlns:a16="http://schemas.microsoft.com/office/drawing/2014/main" id="{00000000-0008-0000-0500-000073000000}"/>
            </a:ext>
          </a:extLst>
        </xdr:cNvPr>
        <xdr:cNvSpPr txBox="1"/>
      </xdr:nvSpPr>
      <xdr:spPr>
        <a:xfrm>
          <a:off x="5740400" y="6683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116256</xdr:rowOff>
    </xdr:from>
    <xdr:to>
      <xdr:col>26</xdr:col>
      <xdr:colOff>50800</xdr:colOff>
      <xdr:row>37</xdr:row>
      <xdr:rowOff>120273</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flipV="1">
          <a:off x="4305300" y="7240956"/>
          <a:ext cx="698500" cy="4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33933</xdr:rowOff>
    </xdr:from>
    <xdr:ext cx="7366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4622800" y="6644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61392</xdr:rowOff>
    </xdr:from>
    <xdr:to>
      <xdr:col>22</xdr:col>
      <xdr:colOff>114300</xdr:colOff>
      <xdr:row>37</xdr:row>
      <xdr:rowOff>120273</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a:off x="3606800" y="7186092"/>
          <a:ext cx="698500" cy="58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35085</xdr:rowOff>
    </xdr:from>
    <xdr:to>
      <xdr:col>22</xdr:col>
      <xdr:colOff>165100</xdr:colOff>
      <xdr:row>36</xdr:row>
      <xdr:rowOff>136685</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42545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146862</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924300" y="67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61392</xdr:rowOff>
    </xdr:from>
    <xdr:to>
      <xdr:col>18</xdr:col>
      <xdr:colOff>177800</xdr:colOff>
      <xdr:row>37</xdr:row>
      <xdr:rowOff>132584</xdr:rowOff>
    </xdr:to>
    <xdr:cxnSp macro="">
      <xdr:nvCxnSpPr>
        <xdr:cNvPr id="123" name="直線コネクタ 122">
          <a:extLst>
            <a:ext uri="{FF2B5EF4-FFF2-40B4-BE49-F238E27FC236}">
              <a16:creationId xmlns="" xmlns:a16="http://schemas.microsoft.com/office/drawing/2014/main" id="{00000000-0008-0000-0500-00007B000000}"/>
            </a:ext>
          </a:extLst>
        </xdr:cNvPr>
        <xdr:cNvCxnSpPr/>
      </xdr:nvCxnSpPr>
      <xdr:spPr bwMode="auto">
        <a:xfrm flipV="1">
          <a:off x="2908300" y="7186092"/>
          <a:ext cx="698500" cy="71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29794</xdr:rowOff>
    </xdr:from>
    <xdr:to>
      <xdr:col>19</xdr:col>
      <xdr:colOff>38100</xdr:colOff>
      <xdr:row>36</xdr:row>
      <xdr:rowOff>131394</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bwMode="auto">
        <a:xfrm>
          <a:off x="35560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141571</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3225800" y="67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44033</xdr:rowOff>
    </xdr:from>
    <xdr:to>
      <xdr:col>15</xdr:col>
      <xdr:colOff>101600</xdr:colOff>
      <xdr:row>36</xdr:row>
      <xdr:rowOff>145633</xdr:rowOff>
    </xdr:to>
    <xdr:sp macro="" textlink="">
      <xdr:nvSpPr>
        <xdr:cNvPr id="126" name="フローチャート: 判断 125">
          <a:extLst>
            <a:ext uri="{FF2B5EF4-FFF2-40B4-BE49-F238E27FC236}">
              <a16:creationId xmlns="" xmlns:a16="http://schemas.microsoft.com/office/drawing/2014/main" id="{00000000-0008-0000-0500-00007E000000}"/>
            </a:ext>
          </a:extLst>
        </xdr:cNvPr>
        <xdr:cNvSpPr/>
      </xdr:nvSpPr>
      <xdr:spPr bwMode="auto">
        <a:xfrm>
          <a:off x="2857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155810</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25273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47789</xdr:rowOff>
    </xdr:from>
    <xdr:to>
      <xdr:col>29</xdr:col>
      <xdr:colOff>177800</xdr:colOff>
      <xdr:row>37</xdr:row>
      <xdr:rowOff>149389</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5600700" y="7172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19866</xdr:rowOff>
    </xdr:from>
    <xdr:ext cx="762000" cy="259045"/>
    <xdr:sp macro="" textlink="">
      <xdr:nvSpPr>
        <xdr:cNvPr id="134" name="人口1人当たり決算額の推移該当値テキスト445">
          <a:extLst>
            <a:ext uri="{FF2B5EF4-FFF2-40B4-BE49-F238E27FC236}">
              <a16:creationId xmlns="" xmlns:a16="http://schemas.microsoft.com/office/drawing/2014/main" id="{00000000-0008-0000-0500-000086000000}"/>
            </a:ext>
          </a:extLst>
        </xdr:cNvPr>
        <xdr:cNvSpPr txBox="1"/>
      </xdr:nvSpPr>
      <xdr:spPr>
        <a:xfrm>
          <a:off x="5740400" y="714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65456</xdr:rowOff>
    </xdr:from>
    <xdr:to>
      <xdr:col>26</xdr:col>
      <xdr:colOff>101600</xdr:colOff>
      <xdr:row>37</xdr:row>
      <xdr:rowOff>167056</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4953000" y="7190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151833</xdr:rowOff>
    </xdr:from>
    <xdr:ext cx="7366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4622800" y="727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69473</xdr:rowOff>
    </xdr:from>
    <xdr:to>
      <xdr:col>22</xdr:col>
      <xdr:colOff>165100</xdr:colOff>
      <xdr:row>37</xdr:row>
      <xdr:rowOff>171073</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4254500" y="7194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155850</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924300" y="728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10592</xdr:rowOff>
    </xdr:from>
    <xdr:to>
      <xdr:col>19</xdr:col>
      <xdr:colOff>38100</xdr:colOff>
      <xdr:row>37</xdr:row>
      <xdr:rowOff>112192</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bwMode="auto">
        <a:xfrm>
          <a:off x="3556000" y="7135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96969</xdr:rowOff>
    </xdr:from>
    <xdr:ext cx="762000" cy="259045"/>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3225800" y="72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81784</xdr:rowOff>
    </xdr:from>
    <xdr:to>
      <xdr:col>15</xdr:col>
      <xdr:colOff>101600</xdr:colOff>
      <xdr:row>37</xdr:row>
      <xdr:rowOff>183384</xdr:rowOff>
    </xdr:to>
    <xdr:sp macro="" textlink="">
      <xdr:nvSpPr>
        <xdr:cNvPr id="141" name="楕円 140">
          <a:extLst>
            <a:ext uri="{FF2B5EF4-FFF2-40B4-BE49-F238E27FC236}">
              <a16:creationId xmlns="" xmlns:a16="http://schemas.microsoft.com/office/drawing/2014/main" id="{00000000-0008-0000-0500-00008D000000}"/>
            </a:ext>
          </a:extLst>
        </xdr:cNvPr>
        <xdr:cNvSpPr/>
      </xdr:nvSpPr>
      <xdr:spPr bwMode="auto">
        <a:xfrm>
          <a:off x="2857500" y="7206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168161</xdr:rowOff>
    </xdr:from>
    <xdr:ext cx="762000" cy="259045"/>
    <xdr:sp macro="" textlink="">
      <xdr:nvSpPr>
        <xdr:cNvPr id="142" name="テキスト ボックス 141">
          <a:extLst>
            <a:ext uri="{FF2B5EF4-FFF2-40B4-BE49-F238E27FC236}">
              <a16:creationId xmlns="" xmlns:a16="http://schemas.microsoft.com/office/drawing/2014/main" id="{00000000-0008-0000-0500-00008E000000}"/>
            </a:ext>
          </a:extLst>
        </xdr:cNvPr>
        <xdr:cNvSpPr txBox="1"/>
      </xdr:nvSpPr>
      <xdr:spPr>
        <a:xfrm>
          <a:off x="2527300" y="729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103,702
102,123
215.69
49,984,272
48,193,971
1,762,953
21,609,051
30,991,600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125692</xdr:rowOff>
    </xdr:from>
    <xdr:to>
      <xdr:col>24</xdr:col>
      <xdr:colOff>63500</xdr:colOff>
      <xdr:row>37</xdr:row>
      <xdr:rowOff>127724</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a:off x="3797300" y="6469342"/>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151718</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809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117729</xdr:rowOff>
    </xdr:from>
    <xdr:to>
      <xdr:col>19</xdr:col>
      <xdr:colOff>177800</xdr:colOff>
      <xdr:row>37</xdr:row>
      <xdr:rowOff>125692</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a:off x="2908300" y="6461379"/>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90187</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57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117729</xdr:rowOff>
    </xdr:from>
    <xdr:to>
      <xdr:col>15</xdr:col>
      <xdr:colOff>50800</xdr:colOff>
      <xdr:row>37</xdr:row>
      <xdr:rowOff>138113</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flipV="1">
          <a:off x="2019300" y="6461379"/>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29235</xdr:rowOff>
    </xdr:from>
    <xdr:to>
      <xdr:col>15</xdr:col>
      <xdr:colOff>101600</xdr:colOff>
      <xdr:row>35</xdr:row>
      <xdr:rowOff>130835</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147362</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132106</xdr:rowOff>
    </xdr:from>
    <xdr:to>
      <xdr:col>10</xdr:col>
      <xdr:colOff>114300</xdr:colOff>
      <xdr:row>37</xdr:row>
      <xdr:rowOff>138113</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a:off x="1130300" y="6475756"/>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131864</xdr:rowOff>
    </xdr:from>
    <xdr:to>
      <xdr:col>10</xdr:col>
      <xdr:colOff>165100</xdr:colOff>
      <xdr:row>36</xdr:row>
      <xdr:rowOff>62014</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78541</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135230</xdr:rowOff>
    </xdr:from>
    <xdr:to>
      <xdr:col>6</xdr:col>
      <xdr:colOff>38100</xdr:colOff>
      <xdr:row>36</xdr:row>
      <xdr:rowOff>65380</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81907</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76924</xdr:rowOff>
    </xdr:from>
    <xdr:to>
      <xdr:col>24</xdr:col>
      <xdr:colOff>114300</xdr:colOff>
      <xdr:row>38</xdr:row>
      <xdr:rowOff>7074</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42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163301</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633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74892</xdr:rowOff>
    </xdr:from>
    <xdr:to>
      <xdr:col>20</xdr:col>
      <xdr:colOff>38100</xdr:colOff>
      <xdr:row>38</xdr:row>
      <xdr:rowOff>5042</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64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167619</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51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66929</xdr:rowOff>
    </xdr:from>
    <xdr:to>
      <xdr:col>15</xdr:col>
      <xdr:colOff>101600</xdr:colOff>
      <xdr:row>37</xdr:row>
      <xdr:rowOff>168529</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641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159656</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50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87313</xdr:rowOff>
    </xdr:from>
    <xdr:to>
      <xdr:col>10</xdr:col>
      <xdr:colOff>165100</xdr:colOff>
      <xdr:row>38</xdr:row>
      <xdr:rowOff>17463</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64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8590</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65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81306</xdr:rowOff>
    </xdr:from>
    <xdr:to>
      <xdr:col>6</xdr:col>
      <xdr:colOff>38100</xdr:colOff>
      <xdr:row>38</xdr:row>
      <xdr:rowOff>11455</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64249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2582</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651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49305</xdr:rowOff>
    </xdr:from>
    <xdr:to>
      <xdr:col>24</xdr:col>
      <xdr:colOff>63500</xdr:colOff>
      <xdr:row>57</xdr:row>
      <xdr:rowOff>141905</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flipV="1">
          <a:off x="3797300" y="9821955"/>
          <a:ext cx="838200" cy="9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25905</xdr:rowOff>
    </xdr:from>
    <xdr:ext cx="534377" cy="259045"/>
    <xdr:sp macro="" textlink="">
      <xdr:nvSpPr>
        <xdr:cNvPr id="122" name="物件費平均値テキスト">
          <a:extLst>
            <a:ext uri="{FF2B5EF4-FFF2-40B4-BE49-F238E27FC236}">
              <a16:creationId xmlns="" xmlns:a16="http://schemas.microsoft.com/office/drawing/2014/main" id="{00000000-0008-0000-0600-00007A000000}"/>
            </a:ext>
          </a:extLst>
        </xdr:cNvPr>
        <xdr:cNvSpPr txBox="1"/>
      </xdr:nvSpPr>
      <xdr:spPr>
        <a:xfrm>
          <a:off x="4686300" y="928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141905</xdr:rowOff>
    </xdr:from>
    <xdr:to>
      <xdr:col>19</xdr:col>
      <xdr:colOff>177800</xdr:colOff>
      <xdr:row>58</xdr:row>
      <xdr:rowOff>36242</xdr:rowOff>
    </xdr:to>
    <xdr:cxnSp macro="">
      <xdr:nvCxnSpPr>
        <xdr:cNvPr id="124" name="直線コネクタ 123">
          <a:extLst>
            <a:ext uri="{FF2B5EF4-FFF2-40B4-BE49-F238E27FC236}">
              <a16:creationId xmlns="" xmlns:a16="http://schemas.microsoft.com/office/drawing/2014/main" id="{00000000-0008-0000-0600-00007C000000}"/>
            </a:ext>
          </a:extLst>
        </xdr:cNvPr>
        <xdr:cNvCxnSpPr/>
      </xdr:nvCxnSpPr>
      <xdr:spPr>
        <a:xfrm flipV="1">
          <a:off x="2908300" y="9914555"/>
          <a:ext cx="889000" cy="6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6561</xdr:rowOff>
    </xdr:from>
    <xdr:ext cx="534377" cy="259045"/>
    <xdr:sp macro="" textlink="">
      <xdr:nvSpPr>
        <xdr:cNvPr id="126" name="テキスト ボックス 125">
          <a:extLst>
            <a:ext uri="{FF2B5EF4-FFF2-40B4-BE49-F238E27FC236}">
              <a16:creationId xmlns="" xmlns:a16="http://schemas.microsoft.com/office/drawing/2014/main" id="{00000000-0008-0000-0600-00007E000000}"/>
            </a:ext>
          </a:extLst>
        </xdr:cNvPr>
        <xdr:cNvSpPr txBox="1"/>
      </xdr:nvSpPr>
      <xdr:spPr>
        <a:xfrm>
          <a:off x="3530111" y="92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36242</xdr:rowOff>
    </xdr:from>
    <xdr:to>
      <xdr:col>15</xdr:col>
      <xdr:colOff>50800</xdr:colOff>
      <xdr:row>58</xdr:row>
      <xdr:rowOff>119191</xdr:rowOff>
    </xdr:to>
    <xdr:cxnSp macro="">
      <xdr:nvCxnSpPr>
        <xdr:cNvPr id="127" name="直線コネクタ 126">
          <a:extLst>
            <a:ext uri="{FF2B5EF4-FFF2-40B4-BE49-F238E27FC236}">
              <a16:creationId xmlns="" xmlns:a16="http://schemas.microsoft.com/office/drawing/2014/main" id="{00000000-0008-0000-0600-00007F000000}"/>
            </a:ext>
          </a:extLst>
        </xdr:cNvPr>
        <xdr:cNvCxnSpPr/>
      </xdr:nvCxnSpPr>
      <xdr:spPr>
        <a:xfrm flipV="1">
          <a:off x="2019300" y="9980342"/>
          <a:ext cx="889000" cy="8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49450</xdr:rowOff>
    </xdr:from>
    <xdr:to>
      <xdr:col>15</xdr:col>
      <xdr:colOff>101600</xdr:colOff>
      <xdr:row>56</xdr:row>
      <xdr:rowOff>151050</xdr:rowOff>
    </xdr:to>
    <xdr:sp macro="" textlink="">
      <xdr:nvSpPr>
        <xdr:cNvPr id="128" name="フローチャート: 判断 127">
          <a:extLst>
            <a:ext uri="{FF2B5EF4-FFF2-40B4-BE49-F238E27FC236}">
              <a16:creationId xmlns="" xmlns:a16="http://schemas.microsoft.com/office/drawing/2014/main" id="{00000000-0008-0000-0600-000080000000}"/>
            </a:ext>
          </a:extLst>
        </xdr:cNvPr>
        <xdr:cNvSpPr/>
      </xdr:nvSpPr>
      <xdr:spPr>
        <a:xfrm>
          <a:off x="2857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167577</xdr:rowOff>
    </xdr:from>
    <xdr:ext cx="534377" cy="259045"/>
    <xdr:sp macro="" textlink="">
      <xdr:nvSpPr>
        <xdr:cNvPr id="129" name="テキスト ボックス 128">
          <a:extLst>
            <a:ext uri="{FF2B5EF4-FFF2-40B4-BE49-F238E27FC236}">
              <a16:creationId xmlns="" xmlns:a16="http://schemas.microsoft.com/office/drawing/2014/main" id="{00000000-0008-0000-0600-000081000000}"/>
            </a:ext>
          </a:extLst>
        </xdr:cNvPr>
        <xdr:cNvSpPr txBox="1"/>
      </xdr:nvSpPr>
      <xdr:spPr>
        <a:xfrm>
          <a:off x="2641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119191</xdr:rowOff>
    </xdr:from>
    <xdr:to>
      <xdr:col>10</xdr:col>
      <xdr:colOff>114300</xdr:colOff>
      <xdr:row>58</xdr:row>
      <xdr:rowOff>157743</xdr:rowOff>
    </xdr:to>
    <xdr:cxnSp macro="">
      <xdr:nvCxnSpPr>
        <xdr:cNvPr id="130" name="直線コネクタ 129">
          <a:extLst>
            <a:ext uri="{FF2B5EF4-FFF2-40B4-BE49-F238E27FC236}">
              <a16:creationId xmlns="" xmlns:a16="http://schemas.microsoft.com/office/drawing/2014/main" id="{00000000-0008-0000-0600-000082000000}"/>
            </a:ext>
          </a:extLst>
        </xdr:cNvPr>
        <xdr:cNvCxnSpPr/>
      </xdr:nvCxnSpPr>
      <xdr:spPr>
        <a:xfrm flipV="1">
          <a:off x="1130300" y="10063291"/>
          <a:ext cx="889000" cy="3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96901</xdr:rowOff>
    </xdr:from>
    <xdr:to>
      <xdr:col>10</xdr:col>
      <xdr:colOff>165100</xdr:colOff>
      <xdr:row>57</xdr:row>
      <xdr:rowOff>27051</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968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43578</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1752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171310</xdr:rowOff>
    </xdr:from>
    <xdr:to>
      <xdr:col>6</xdr:col>
      <xdr:colOff>38100</xdr:colOff>
      <xdr:row>57</xdr:row>
      <xdr:rowOff>101460</xdr:rowOff>
    </xdr:to>
    <xdr:sp macro="" textlink="">
      <xdr:nvSpPr>
        <xdr:cNvPr id="133" name="フローチャート: 判断 132">
          <a:extLst>
            <a:ext uri="{FF2B5EF4-FFF2-40B4-BE49-F238E27FC236}">
              <a16:creationId xmlns="" xmlns:a16="http://schemas.microsoft.com/office/drawing/2014/main" id="{00000000-0008-0000-0600-000085000000}"/>
            </a:ext>
          </a:extLst>
        </xdr:cNvPr>
        <xdr:cNvSpPr/>
      </xdr:nvSpPr>
      <xdr:spPr>
        <a:xfrm>
          <a:off x="1079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117987</xdr:rowOff>
    </xdr:from>
    <xdr:ext cx="534377"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863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169955</xdr:rowOff>
    </xdr:from>
    <xdr:to>
      <xdr:col>24</xdr:col>
      <xdr:colOff>114300</xdr:colOff>
      <xdr:row>57</xdr:row>
      <xdr:rowOff>100105</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4584700" y="977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148382</xdr:rowOff>
    </xdr:from>
    <xdr:ext cx="534377" cy="259045"/>
    <xdr:sp macro="" textlink="">
      <xdr:nvSpPr>
        <xdr:cNvPr id="141" name="物件費該当値テキスト">
          <a:extLst>
            <a:ext uri="{FF2B5EF4-FFF2-40B4-BE49-F238E27FC236}">
              <a16:creationId xmlns="" xmlns:a16="http://schemas.microsoft.com/office/drawing/2014/main" id="{00000000-0008-0000-0600-00008D000000}"/>
            </a:ext>
          </a:extLst>
        </xdr:cNvPr>
        <xdr:cNvSpPr txBox="1"/>
      </xdr:nvSpPr>
      <xdr:spPr>
        <a:xfrm>
          <a:off x="4686300" y="974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91105</xdr:rowOff>
    </xdr:from>
    <xdr:to>
      <xdr:col>20</xdr:col>
      <xdr:colOff>38100</xdr:colOff>
      <xdr:row>58</xdr:row>
      <xdr:rowOff>21255</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3746500" y="986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12382</xdr:rowOff>
    </xdr:from>
    <xdr:ext cx="534377"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3530111" y="995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156892</xdr:rowOff>
    </xdr:from>
    <xdr:to>
      <xdr:col>15</xdr:col>
      <xdr:colOff>101600</xdr:colOff>
      <xdr:row>58</xdr:row>
      <xdr:rowOff>87042</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2857500" y="992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78169</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2641111" y="1002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68391</xdr:rowOff>
    </xdr:from>
    <xdr:to>
      <xdr:col>10</xdr:col>
      <xdr:colOff>165100</xdr:colOff>
      <xdr:row>58</xdr:row>
      <xdr:rowOff>169991</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968500" y="1001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161118</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1752111" y="1010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106943</xdr:rowOff>
    </xdr:from>
    <xdr:to>
      <xdr:col>6</xdr:col>
      <xdr:colOff>38100</xdr:colOff>
      <xdr:row>59</xdr:row>
      <xdr:rowOff>37093</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1079500" y="1005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28220</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863111" y="101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 xmlns:a16="http://schemas.microsoft.com/office/drawing/2014/main"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 xmlns:a16="http://schemas.microsoft.com/office/drawing/2014/main"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48078</xdr:rowOff>
    </xdr:from>
    <xdr:to>
      <xdr:col>24</xdr:col>
      <xdr:colOff>63500</xdr:colOff>
      <xdr:row>78</xdr:row>
      <xdr:rowOff>55392</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flipV="1">
          <a:off x="3797300" y="13421178"/>
          <a:ext cx="8382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a:extLst>
            <a:ext uri="{FF2B5EF4-FFF2-40B4-BE49-F238E27FC236}">
              <a16:creationId xmlns="" xmlns:a16="http://schemas.microsoft.com/office/drawing/2014/main" id="{00000000-0008-0000-0600-0000B1000000}"/>
            </a:ext>
          </a:extLst>
        </xdr:cNvPr>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52558</xdr:rowOff>
    </xdr:from>
    <xdr:to>
      <xdr:col>19</xdr:col>
      <xdr:colOff>177800</xdr:colOff>
      <xdr:row>78</xdr:row>
      <xdr:rowOff>55392</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a:off x="2908300" y="13425658"/>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43596</xdr:rowOff>
    </xdr:from>
    <xdr:to>
      <xdr:col>15</xdr:col>
      <xdr:colOff>50800</xdr:colOff>
      <xdr:row>78</xdr:row>
      <xdr:rowOff>52558</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a:off x="2019300" y="13416696"/>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67549</xdr:rowOff>
    </xdr:from>
    <xdr:to>
      <xdr:col>15</xdr:col>
      <xdr:colOff>101600</xdr:colOff>
      <xdr:row>76</xdr:row>
      <xdr:rowOff>169149</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2857500" y="1309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14226</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2673428" y="1287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43596</xdr:rowOff>
    </xdr:from>
    <xdr:to>
      <xdr:col>10</xdr:col>
      <xdr:colOff>114300</xdr:colOff>
      <xdr:row>78</xdr:row>
      <xdr:rowOff>52969</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flipV="1">
          <a:off x="1130300" y="13416696"/>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157297</xdr:rowOff>
    </xdr:from>
    <xdr:to>
      <xdr:col>10</xdr:col>
      <xdr:colOff>165100</xdr:colOff>
      <xdr:row>77</xdr:row>
      <xdr:rowOff>87447</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9685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103974</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784428" y="1296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112491</xdr:rowOff>
    </xdr:from>
    <xdr:to>
      <xdr:col>6</xdr:col>
      <xdr:colOff>38100</xdr:colOff>
      <xdr:row>77</xdr:row>
      <xdr:rowOff>42641</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079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59169</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895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168728</xdr:rowOff>
    </xdr:from>
    <xdr:to>
      <xdr:col>24</xdr:col>
      <xdr:colOff>114300</xdr:colOff>
      <xdr:row>78</xdr:row>
      <xdr:rowOff>98878</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4584700" y="1337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83655</xdr:rowOff>
    </xdr:from>
    <xdr:ext cx="469744" cy="259045"/>
    <xdr:sp macro="" textlink="">
      <xdr:nvSpPr>
        <xdr:cNvPr id="196" name="維持補修費該当値テキスト">
          <a:extLst>
            <a:ext uri="{FF2B5EF4-FFF2-40B4-BE49-F238E27FC236}">
              <a16:creationId xmlns="" xmlns:a16="http://schemas.microsoft.com/office/drawing/2014/main" id="{00000000-0008-0000-0600-0000C4000000}"/>
            </a:ext>
          </a:extLst>
        </xdr:cNvPr>
        <xdr:cNvSpPr txBox="1"/>
      </xdr:nvSpPr>
      <xdr:spPr>
        <a:xfrm>
          <a:off x="4686300" y="1328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4592</xdr:rowOff>
    </xdr:from>
    <xdr:to>
      <xdr:col>20</xdr:col>
      <xdr:colOff>38100</xdr:colOff>
      <xdr:row>78</xdr:row>
      <xdr:rowOff>106192</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3746500" y="1337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97319</xdr:rowOff>
    </xdr:from>
    <xdr:ext cx="469744"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3562428" y="134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1758</xdr:rowOff>
    </xdr:from>
    <xdr:to>
      <xdr:col>15</xdr:col>
      <xdr:colOff>101600</xdr:colOff>
      <xdr:row>78</xdr:row>
      <xdr:rowOff>103358</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2857500" y="133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94485</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2673428" y="1346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164246</xdr:rowOff>
    </xdr:from>
    <xdr:to>
      <xdr:col>10</xdr:col>
      <xdr:colOff>165100</xdr:colOff>
      <xdr:row>78</xdr:row>
      <xdr:rowOff>94396</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968500" y="1336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85523</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1784428" y="1345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2169</xdr:rowOff>
    </xdr:from>
    <xdr:to>
      <xdr:col>6</xdr:col>
      <xdr:colOff>38100</xdr:colOff>
      <xdr:row>78</xdr:row>
      <xdr:rowOff>103769</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079500" y="1337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94896</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895428" y="1346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 xmlns:a16="http://schemas.microsoft.com/office/drawing/2014/main"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 xmlns:a16="http://schemas.microsoft.com/office/drawing/2014/main"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163354</xdr:rowOff>
    </xdr:from>
    <xdr:to>
      <xdr:col>24</xdr:col>
      <xdr:colOff>63500</xdr:colOff>
      <xdr:row>96</xdr:row>
      <xdr:rowOff>3215</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3797300" y="16279654"/>
          <a:ext cx="838200" cy="18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158441</xdr:rowOff>
    </xdr:from>
    <xdr:ext cx="599010" cy="259045"/>
    <xdr:sp macro="" textlink="">
      <xdr:nvSpPr>
        <xdr:cNvPr id="237" name="扶助費平均値テキスト">
          <a:extLst>
            <a:ext uri="{FF2B5EF4-FFF2-40B4-BE49-F238E27FC236}">
              <a16:creationId xmlns="" xmlns:a16="http://schemas.microsoft.com/office/drawing/2014/main" id="{00000000-0008-0000-0600-0000ED000000}"/>
            </a:ext>
          </a:extLst>
        </xdr:cNvPr>
        <xdr:cNvSpPr txBox="1"/>
      </xdr:nvSpPr>
      <xdr:spPr>
        <a:xfrm>
          <a:off x="4686300" y="16446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163354</xdr:rowOff>
    </xdr:from>
    <xdr:to>
      <xdr:col>19</xdr:col>
      <xdr:colOff>177800</xdr:colOff>
      <xdr:row>96</xdr:row>
      <xdr:rowOff>132319</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flipV="1">
          <a:off x="2908300" y="16279654"/>
          <a:ext cx="889000" cy="31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 xmlns:a16="http://schemas.microsoft.com/office/drawing/2014/main"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132294</xdr:rowOff>
    </xdr:from>
    <xdr:ext cx="599010" cy="259045"/>
    <xdr:sp macro="" textlink="">
      <xdr:nvSpPr>
        <xdr:cNvPr id="241" name="テキスト ボックス 240">
          <a:extLst>
            <a:ext uri="{FF2B5EF4-FFF2-40B4-BE49-F238E27FC236}">
              <a16:creationId xmlns="" xmlns:a16="http://schemas.microsoft.com/office/drawing/2014/main" id="{00000000-0008-0000-0600-0000F1000000}"/>
            </a:ext>
          </a:extLst>
        </xdr:cNvPr>
        <xdr:cNvSpPr txBox="1"/>
      </xdr:nvSpPr>
      <xdr:spPr>
        <a:xfrm>
          <a:off x="3497795" y="164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132319</xdr:rowOff>
    </xdr:from>
    <xdr:to>
      <xdr:col>15</xdr:col>
      <xdr:colOff>50800</xdr:colOff>
      <xdr:row>97</xdr:row>
      <xdr:rowOff>14167</xdr:rowOff>
    </xdr:to>
    <xdr:cxnSp macro="">
      <xdr:nvCxnSpPr>
        <xdr:cNvPr id="242" name="直線コネクタ 241">
          <a:extLst>
            <a:ext uri="{FF2B5EF4-FFF2-40B4-BE49-F238E27FC236}">
              <a16:creationId xmlns="" xmlns:a16="http://schemas.microsoft.com/office/drawing/2014/main" id="{00000000-0008-0000-0600-0000F2000000}"/>
            </a:ext>
          </a:extLst>
        </xdr:cNvPr>
        <xdr:cNvCxnSpPr/>
      </xdr:nvCxnSpPr>
      <xdr:spPr>
        <a:xfrm flipV="1">
          <a:off x="2019300" y="16591519"/>
          <a:ext cx="889000" cy="5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3" name="フローチャート: 判断 242">
          <a:extLst>
            <a:ext uri="{FF2B5EF4-FFF2-40B4-BE49-F238E27FC236}">
              <a16:creationId xmlns="" xmlns:a16="http://schemas.microsoft.com/office/drawing/2014/main" id="{00000000-0008-0000-0600-0000F3000000}"/>
            </a:ext>
          </a:extLst>
        </xdr:cNvPr>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8631</xdr:rowOff>
    </xdr:from>
    <xdr:ext cx="599010" cy="259045"/>
    <xdr:sp macro="" textlink="">
      <xdr:nvSpPr>
        <xdr:cNvPr id="244" name="テキスト ボックス 243">
          <a:extLst>
            <a:ext uri="{FF2B5EF4-FFF2-40B4-BE49-F238E27FC236}">
              <a16:creationId xmlns="" xmlns:a16="http://schemas.microsoft.com/office/drawing/2014/main" id="{00000000-0008-0000-0600-0000F4000000}"/>
            </a:ext>
          </a:extLst>
        </xdr:cNvPr>
        <xdr:cNvSpPr txBox="1"/>
      </xdr:nvSpPr>
      <xdr:spPr>
        <a:xfrm>
          <a:off x="2608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14167</xdr:rowOff>
    </xdr:from>
    <xdr:to>
      <xdr:col>10</xdr:col>
      <xdr:colOff>114300</xdr:colOff>
      <xdr:row>97</xdr:row>
      <xdr:rowOff>53017</xdr:rowOff>
    </xdr:to>
    <xdr:cxnSp macro="">
      <xdr:nvCxnSpPr>
        <xdr:cNvPr id="245" name="直線コネクタ 244">
          <a:extLst>
            <a:ext uri="{FF2B5EF4-FFF2-40B4-BE49-F238E27FC236}">
              <a16:creationId xmlns="" xmlns:a16="http://schemas.microsoft.com/office/drawing/2014/main" id="{00000000-0008-0000-0600-0000F5000000}"/>
            </a:ext>
          </a:extLst>
        </xdr:cNvPr>
        <xdr:cNvCxnSpPr/>
      </xdr:nvCxnSpPr>
      <xdr:spPr>
        <a:xfrm flipV="1">
          <a:off x="1130300" y="16644817"/>
          <a:ext cx="889000" cy="3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8" name="フローチャート: 判断 247">
          <a:extLst>
            <a:ext uri="{FF2B5EF4-FFF2-40B4-BE49-F238E27FC236}">
              <a16:creationId xmlns="" xmlns:a16="http://schemas.microsoft.com/office/drawing/2014/main" id="{00000000-0008-0000-0600-0000F8000000}"/>
            </a:ext>
          </a:extLst>
        </xdr:cNvPr>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123865</xdr:rowOff>
    </xdr:from>
    <xdr:to>
      <xdr:col>24</xdr:col>
      <xdr:colOff>114300</xdr:colOff>
      <xdr:row>96</xdr:row>
      <xdr:rowOff>54015</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4584700" y="1641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146742</xdr:rowOff>
    </xdr:from>
    <xdr:ext cx="599010" cy="259045"/>
    <xdr:sp macro="" textlink="">
      <xdr:nvSpPr>
        <xdr:cNvPr id="256" name="扶助費該当値テキスト">
          <a:extLst>
            <a:ext uri="{FF2B5EF4-FFF2-40B4-BE49-F238E27FC236}">
              <a16:creationId xmlns="" xmlns:a16="http://schemas.microsoft.com/office/drawing/2014/main" id="{00000000-0008-0000-0600-000000010000}"/>
            </a:ext>
          </a:extLst>
        </xdr:cNvPr>
        <xdr:cNvSpPr txBox="1"/>
      </xdr:nvSpPr>
      <xdr:spPr>
        <a:xfrm>
          <a:off x="4686300" y="16263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112554</xdr:rowOff>
    </xdr:from>
    <xdr:to>
      <xdr:col>20</xdr:col>
      <xdr:colOff>38100</xdr:colOff>
      <xdr:row>95</xdr:row>
      <xdr:rowOff>42704</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3746500" y="1622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59231</xdr:rowOff>
    </xdr:from>
    <xdr:ext cx="599010"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3497795" y="1600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81519</xdr:rowOff>
    </xdr:from>
    <xdr:to>
      <xdr:col>15</xdr:col>
      <xdr:colOff>101600</xdr:colOff>
      <xdr:row>97</xdr:row>
      <xdr:rowOff>11669</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2857500" y="1654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28196</xdr:rowOff>
    </xdr:from>
    <xdr:ext cx="599010"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2608795" y="1631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134817</xdr:rowOff>
    </xdr:from>
    <xdr:to>
      <xdr:col>10</xdr:col>
      <xdr:colOff>165100</xdr:colOff>
      <xdr:row>97</xdr:row>
      <xdr:rowOff>64967</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1968500" y="1659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56094</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1752111" y="1668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2217</xdr:rowOff>
    </xdr:from>
    <xdr:to>
      <xdr:col>6</xdr:col>
      <xdr:colOff>38100</xdr:colOff>
      <xdr:row>97</xdr:row>
      <xdr:rowOff>103817</xdr:rowOff>
    </xdr:to>
    <xdr:sp macro="" textlink="">
      <xdr:nvSpPr>
        <xdr:cNvPr id="263" name="楕円 262">
          <a:extLst>
            <a:ext uri="{FF2B5EF4-FFF2-40B4-BE49-F238E27FC236}">
              <a16:creationId xmlns="" xmlns:a16="http://schemas.microsoft.com/office/drawing/2014/main" id="{00000000-0008-0000-0600-000007010000}"/>
            </a:ext>
          </a:extLst>
        </xdr:cNvPr>
        <xdr:cNvSpPr/>
      </xdr:nvSpPr>
      <xdr:spPr>
        <a:xfrm>
          <a:off x="1079500" y="1663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94944</xdr:rowOff>
    </xdr:from>
    <xdr:ext cx="534377"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863111" y="167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128020</xdr:rowOff>
    </xdr:from>
    <xdr:to>
      <xdr:col>54</xdr:col>
      <xdr:colOff>189865</xdr:colOff>
      <xdr:row>39</xdr:row>
      <xdr:rowOff>72372</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10475595" y="5271520"/>
          <a:ext cx="1270" cy="14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76199</xdr:rowOff>
    </xdr:from>
    <xdr:ext cx="534377" cy="259045"/>
    <xdr:sp macro="" textlink="">
      <xdr:nvSpPr>
        <xdr:cNvPr id="292" name="補助費等最小値テキスト">
          <a:extLst>
            <a:ext uri="{FF2B5EF4-FFF2-40B4-BE49-F238E27FC236}">
              <a16:creationId xmlns="" xmlns:a16="http://schemas.microsoft.com/office/drawing/2014/main" id="{00000000-0008-0000-0600-000024010000}"/>
            </a:ext>
          </a:extLst>
        </xdr:cNvPr>
        <xdr:cNvSpPr txBox="1"/>
      </xdr:nvSpPr>
      <xdr:spPr>
        <a:xfrm>
          <a:off x="10528300" y="676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72372</xdr:rowOff>
    </xdr:from>
    <xdr:to>
      <xdr:col>55</xdr:col>
      <xdr:colOff>88900</xdr:colOff>
      <xdr:row>39</xdr:row>
      <xdr:rowOff>72372</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10388600" y="675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74697</xdr:rowOff>
    </xdr:from>
    <xdr:ext cx="599010" cy="259045"/>
    <xdr:sp macro="" textlink="">
      <xdr:nvSpPr>
        <xdr:cNvPr id="294" name="補助費等最大値テキスト">
          <a:extLst>
            <a:ext uri="{FF2B5EF4-FFF2-40B4-BE49-F238E27FC236}">
              <a16:creationId xmlns="" xmlns:a16="http://schemas.microsoft.com/office/drawing/2014/main" id="{00000000-0008-0000-0600-000026010000}"/>
            </a:ext>
          </a:extLst>
        </xdr:cNvPr>
        <xdr:cNvSpPr txBox="1"/>
      </xdr:nvSpPr>
      <xdr:spPr>
        <a:xfrm>
          <a:off x="10528300" y="504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128020</xdr:rowOff>
    </xdr:from>
    <xdr:to>
      <xdr:col>55</xdr:col>
      <xdr:colOff>88900</xdr:colOff>
      <xdr:row>30</xdr:row>
      <xdr:rowOff>128020</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10388600" y="527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72372</xdr:rowOff>
    </xdr:from>
    <xdr:to>
      <xdr:col>55</xdr:col>
      <xdr:colOff>0</xdr:colOff>
      <xdr:row>39</xdr:row>
      <xdr:rowOff>124917</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flipV="1">
          <a:off x="9639300" y="6758922"/>
          <a:ext cx="838200" cy="5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32083</xdr:rowOff>
    </xdr:from>
    <xdr:ext cx="534377" cy="259045"/>
    <xdr:sp macro="" textlink="">
      <xdr:nvSpPr>
        <xdr:cNvPr id="297" name="補助費等平均値テキスト">
          <a:extLst>
            <a:ext uri="{FF2B5EF4-FFF2-40B4-BE49-F238E27FC236}">
              <a16:creationId xmlns="" xmlns:a16="http://schemas.microsoft.com/office/drawing/2014/main" id="{00000000-0008-0000-0600-000029010000}"/>
            </a:ext>
          </a:extLst>
        </xdr:cNvPr>
        <xdr:cNvSpPr txBox="1"/>
      </xdr:nvSpPr>
      <xdr:spPr>
        <a:xfrm>
          <a:off x="10528300" y="60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9206</xdr:rowOff>
    </xdr:from>
    <xdr:to>
      <xdr:col>55</xdr:col>
      <xdr:colOff>50800</xdr:colOff>
      <xdr:row>36</xdr:row>
      <xdr:rowOff>110806</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10426700" y="61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23299</xdr:rowOff>
    </xdr:from>
    <xdr:to>
      <xdr:col>50</xdr:col>
      <xdr:colOff>114300</xdr:colOff>
      <xdr:row>39</xdr:row>
      <xdr:rowOff>124917</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a:off x="8750300" y="5681149"/>
          <a:ext cx="889000" cy="113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42483</xdr:rowOff>
    </xdr:from>
    <xdr:to>
      <xdr:col>50</xdr:col>
      <xdr:colOff>165100</xdr:colOff>
      <xdr:row>36</xdr:row>
      <xdr:rowOff>144083</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95885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160610</xdr:rowOff>
    </xdr:from>
    <xdr:ext cx="534377" cy="259045"/>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9372111" y="598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23299</xdr:rowOff>
    </xdr:from>
    <xdr:to>
      <xdr:col>45</xdr:col>
      <xdr:colOff>177800</xdr:colOff>
      <xdr:row>39</xdr:row>
      <xdr:rowOff>154602</xdr:rowOff>
    </xdr:to>
    <xdr:cxnSp macro="">
      <xdr:nvCxnSpPr>
        <xdr:cNvPr id="302" name="直線コネクタ 301">
          <a:extLst>
            <a:ext uri="{FF2B5EF4-FFF2-40B4-BE49-F238E27FC236}">
              <a16:creationId xmlns="" xmlns:a16="http://schemas.microsoft.com/office/drawing/2014/main" id="{00000000-0008-0000-0600-00002E010000}"/>
            </a:ext>
          </a:extLst>
        </xdr:cNvPr>
        <xdr:cNvCxnSpPr/>
      </xdr:nvCxnSpPr>
      <xdr:spPr>
        <a:xfrm flipV="1">
          <a:off x="7861300" y="5681149"/>
          <a:ext cx="889000" cy="116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17152</xdr:rowOff>
    </xdr:from>
    <xdr:to>
      <xdr:col>46</xdr:col>
      <xdr:colOff>38100</xdr:colOff>
      <xdr:row>30</xdr:row>
      <xdr:rowOff>118752</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8699500" y="516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135279</xdr:rowOff>
    </xdr:from>
    <xdr:ext cx="599010"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8450795" y="493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154101</xdr:rowOff>
    </xdr:from>
    <xdr:to>
      <xdr:col>41</xdr:col>
      <xdr:colOff>50800</xdr:colOff>
      <xdr:row>39</xdr:row>
      <xdr:rowOff>154602</xdr:rowOff>
    </xdr:to>
    <xdr:cxnSp macro="">
      <xdr:nvCxnSpPr>
        <xdr:cNvPr id="305" name="直線コネクタ 304">
          <a:extLst>
            <a:ext uri="{FF2B5EF4-FFF2-40B4-BE49-F238E27FC236}">
              <a16:creationId xmlns="" xmlns:a16="http://schemas.microsoft.com/office/drawing/2014/main" id="{00000000-0008-0000-0600-000031010000}"/>
            </a:ext>
          </a:extLst>
        </xdr:cNvPr>
        <xdr:cNvCxnSpPr/>
      </xdr:nvCxnSpPr>
      <xdr:spPr>
        <a:xfrm>
          <a:off x="6972300" y="6840651"/>
          <a:ext cx="889000" cy="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123310</xdr:rowOff>
    </xdr:from>
    <xdr:to>
      <xdr:col>41</xdr:col>
      <xdr:colOff>101600</xdr:colOff>
      <xdr:row>38</xdr:row>
      <xdr:rowOff>53460</xdr:rowOff>
    </xdr:to>
    <xdr:sp macro="" textlink="">
      <xdr:nvSpPr>
        <xdr:cNvPr id="306" name="フローチャート: 判断 305">
          <a:extLst>
            <a:ext uri="{FF2B5EF4-FFF2-40B4-BE49-F238E27FC236}">
              <a16:creationId xmlns="" xmlns:a16="http://schemas.microsoft.com/office/drawing/2014/main" id="{00000000-0008-0000-0600-000032010000}"/>
            </a:ext>
          </a:extLst>
        </xdr:cNvPr>
        <xdr:cNvSpPr/>
      </xdr:nvSpPr>
      <xdr:spPr>
        <a:xfrm>
          <a:off x="7810500" y="64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69987</xdr:rowOff>
    </xdr:from>
    <xdr:ext cx="534377"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7594111" y="624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164556</xdr:rowOff>
    </xdr:from>
    <xdr:to>
      <xdr:col>36</xdr:col>
      <xdr:colOff>165100</xdr:colOff>
      <xdr:row>38</xdr:row>
      <xdr:rowOff>94706</xdr:rowOff>
    </xdr:to>
    <xdr:sp macro="" textlink="">
      <xdr:nvSpPr>
        <xdr:cNvPr id="308" name="フローチャート: 判断 307">
          <a:extLst>
            <a:ext uri="{FF2B5EF4-FFF2-40B4-BE49-F238E27FC236}">
              <a16:creationId xmlns="" xmlns:a16="http://schemas.microsoft.com/office/drawing/2014/main" id="{00000000-0008-0000-0600-000034010000}"/>
            </a:ext>
          </a:extLst>
        </xdr:cNvPr>
        <xdr:cNvSpPr/>
      </xdr:nvSpPr>
      <xdr:spPr>
        <a:xfrm>
          <a:off x="6921500" y="650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111233</xdr:rowOff>
    </xdr:from>
    <xdr:ext cx="534377"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05111" y="62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21572</xdr:rowOff>
    </xdr:from>
    <xdr:to>
      <xdr:col>55</xdr:col>
      <xdr:colOff>50800</xdr:colOff>
      <xdr:row>39</xdr:row>
      <xdr:rowOff>123172</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10426700" y="670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107949</xdr:rowOff>
    </xdr:from>
    <xdr:ext cx="534377" cy="259045"/>
    <xdr:sp macro="" textlink="">
      <xdr:nvSpPr>
        <xdr:cNvPr id="316" name="補助費等該当値テキスト">
          <a:extLst>
            <a:ext uri="{FF2B5EF4-FFF2-40B4-BE49-F238E27FC236}">
              <a16:creationId xmlns="" xmlns:a16="http://schemas.microsoft.com/office/drawing/2014/main" id="{00000000-0008-0000-0600-00003C010000}"/>
            </a:ext>
          </a:extLst>
        </xdr:cNvPr>
        <xdr:cNvSpPr txBox="1"/>
      </xdr:nvSpPr>
      <xdr:spPr>
        <a:xfrm>
          <a:off x="10528300" y="662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74117</xdr:rowOff>
    </xdr:from>
    <xdr:to>
      <xdr:col>50</xdr:col>
      <xdr:colOff>165100</xdr:colOff>
      <xdr:row>40</xdr:row>
      <xdr:rowOff>4267</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9588500" y="676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166844</xdr:rowOff>
    </xdr:from>
    <xdr:ext cx="534377" cy="259045"/>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9372111" y="685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143949</xdr:rowOff>
    </xdr:from>
    <xdr:to>
      <xdr:col>46</xdr:col>
      <xdr:colOff>38100</xdr:colOff>
      <xdr:row>33</xdr:row>
      <xdr:rowOff>74099</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8699500" y="563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65226</xdr:rowOff>
    </xdr:from>
    <xdr:ext cx="599010" cy="259045"/>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8450795" y="572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103802</xdr:rowOff>
    </xdr:from>
    <xdr:to>
      <xdr:col>41</xdr:col>
      <xdr:colOff>101600</xdr:colOff>
      <xdr:row>40</xdr:row>
      <xdr:rowOff>33952</xdr:rowOff>
    </xdr:to>
    <xdr:sp macro="" textlink="">
      <xdr:nvSpPr>
        <xdr:cNvPr id="321" name="楕円 320">
          <a:extLst>
            <a:ext uri="{FF2B5EF4-FFF2-40B4-BE49-F238E27FC236}">
              <a16:creationId xmlns="" xmlns:a16="http://schemas.microsoft.com/office/drawing/2014/main" id="{00000000-0008-0000-0600-000041010000}"/>
            </a:ext>
          </a:extLst>
        </xdr:cNvPr>
        <xdr:cNvSpPr/>
      </xdr:nvSpPr>
      <xdr:spPr>
        <a:xfrm>
          <a:off x="7810500" y="679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25079</xdr:rowOff>
    </xdr:from>
    <xdr:ext cx="534377" cy="259045"/>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7594111" y="688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103301</xdr:rowOff>
    </xdr:from>
    <xdr:to>
      <xdr:col>36</xdr:col>
      <xdr:colOff>165100</xdr:colOff>
      <xdr:row>40</xdr:row>
      <xdr:rowOff>33451</xdr:rowOff>
    </xdr:to>
    <xdr:sp macro="" textlink="">
      <xdr:nvSpPr>
        <xdr:cNvPr id="323" name="楕円 322">
          <a:extLst>
            <a:ext uri="{FF2B5EF4-FFF2-40B4-BE49-F238E27FC236}">
              <a16:creationId xmlns="" xmlns:a16="http://schemas.microsoft.com/office/drawing/2014/main" id="{00000000-0008-0000-0600-000043010000}"/>
            </a:ext>
          </a:extLst>
        </xdr:cNvPr>
        <xdr:cNvSpPr/>
      </xdr:nvSpPr>
      <xdr:spPr>
        <a:xfrm>
          <a:off x="6921500" y="678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24578</xdr:rowOff>
    </xdr:from>
    <xdr:ext cx="534377" cy="259045"/>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6705111" y="68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 xmlns:a16="http://schemas.microsoft.com/office/drawing/2014/main" id="{00000000-0008-0000-06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50" name="普通建設事業費最小値テキスト">
          <a:extLst>
            <a:ext uri="{FF2B5EF4-FFF2-40B4-BE49-F238E27FC236}">
              <a16:creationId xmlns="" xmlns:a16="http://schemas.microsoft.com/office/drawing/2014/main" id="{00000000-0008-0000-0600-00005E010000}"/>
            </a:ext>
          </a:extLst>
        </xdr:cNvPr>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52" name="普通建設事業費最大値テキスト">
          <a:extLst>
            <a:ext uri="{FF2B5EF4-FFF2-40B4-BE49-F238E27FC236}">
              <a16:creationId xmlns="" xmlns:a16="http://schemas.microsoft.com/office/drawing/2014/main" id="{00000000-0008-0000-0600-000060010000}"/>
            </a:ext>
          </a:extLst>
        </xdr:cNvPr>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13056</xdr:rowOff>
    </xdr:from>
    <xdr:to>
      <xdr:col>55</xdr:col>
      <xdr:colOff>0</xdr:colOff>
      <xdr:row>57</xdr:row>
      <xdr:rowOff>40043</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flipV="1">
          <a:off x="9639300" y="9442806"/>
          <a:ext cx="838200" cy="36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126928</xdr:rowOff>
    </xdr:from>
    <xdr:ext cx="534377" cy="259045"/>
    <xdr:sp macro="" textlink="">
      <xdr:nvSpPr>
        <xdr:cNvPr id="355" name="普通建設事業費平均値テキスト">
          <a:extLst>
            <a:ext uri="{FF2B5EF4-FFF2-40B4-BE49-F238E27FC236}">
              <a16:creationId xmlns="" xmlns:a16="http://schemas.microsoft.com/office/drawing/2014/main" id="{00000000-0008-0000-0600-000063010000}"/>
            </a:ext>
          </a:extLst>
        </xdr:cNvPr>
        <xdr:cNvSpPr txBox="1"/>
      </xdr:nvSpPr>
      <xdr:spPr>
        <a:xfrm>
          <a:off x="10528300" y="955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40043</xdr:rowOff>
    </xdr:from>
    <xdr:to>
      <xdr:col>50</xdr:col>
      <xdr:colOff>114300</xdr:colOff>
      <xdr:row>58</xdr:row>
      <xdr:rowOff>116001</xdr:rowOff>
    </xdr:to>
    <xdr:cxnSp macro="">
      <xdr:nvCxnSpPr>
        <xdr:cNvPr id="357" name="直線コネクタ 356">
          <a:extLst>
            <a:ext uri="{FF2B5EF4-FFF2-40B4-BE49-F238E27FC236}">
              <a16:creationId xmlns="" xmlns:a16="http://schemas.microsoft.com/office/drawing/2014/main" id="{00000000-0008-0000-0600-000065010000}"/>
            </a:ext>
          </a:extLst>
        </xdr:cNvPr>
        <xdr:cNvCxnSpPr/>
      </xdr:nvCxnSpPr>
      <xdr:spPr>
        <a:xfrm flipV="1">
          <a:off x="8750300" y="9812693"/>
          <a:ext cx="889000" cy="24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94366</xdr:rowOff>
    </xdr:from>
    <xdr:ext cx="534377"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9372111" y="93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116001</xdr:rowOff>
    </xdr:from>
    <xdr:to>
      <xdr:col>45</xdr:col>
      <xdr:colOff>177800</xdr:colOff>
      <xdr:row>59</xdr:row>
      <xdr:rowOff>40932</xdr:rowOff>
    </xdr:to>
    <xdr:cxnSp macro="">
      <xdr:nvCxnSpPr>
        <xdr:cNvPr id="360" name="直線コネクタ 359">
          <a:extLst>
            <a:ext uri="{FF2B5EF4-FFF2-40B4-BE49-F238E27FC236}">
              <a16:creationId xmlns="" xmlns:a16="http://schemas.microsoft.com/office/drawing/2014/main" id="{00000000-0008-0000-0600-000068010000}"/>
            </a:ext>
          </a:extLst>
        </xdr:cNvPr>
        <xdr:cNvCxnSpPr/>
      </xdr:nvCxnSpPr>
      <xdr:spPr>
        <a:xfrm flipV="1">
          <a:off x="7861300" y="10060101"/>
          <a:ext cx="889000" cy="9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167272</xdr:rowOff>
    </xdr:from>
    <xdr:to>
      <xdr:col>46</xdr:col>
      <xdr:colOff>38100</xdr:colOff>
      <xdr:row>56</xdr:row>
      <xdr:rowOff>97422</xdr:rowOff>
    </xdr:to>
    <xdr:sp macro="" textlink="">
      <xdr:nvSpPr>
        <xdr:cNvPr id="361" name="フローチャート: 判断 360">
          <a:extLst>
            <a:ext uri="{FF2B5EF4-FFF2-40B4-BE49-F238E27FC236}">
              <a16:creationId xmlns="" xmlns:a16="http://schemas.microsoft.com/office/drawing/2014/main" id="{00000000-0008-0000-0600-000069010000}"/>
            </a:ext>
          </a:extLst>
        </xdr:cNvPr>
        <xdr:cNvSpPr/>
      </xdr:nvSpPr>
      <xdr:spPr>
        <a:xfrm>
          <a:off x="8699500" y="959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113949</xdr:rowOff>
    </xdr:from>
    <xdr:ext cx="534377"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8483111" y="937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139611</xdr:rowOff>
    </xdr:from>
    <xdr:to>
      <xdr:col>41</xdr:col>
      <xdr:colOff>50800</xdr:colOff>
      <xdr:row>59</xdr:row>
      <xdr:rowOff>40932</xdr:rowOff>
    </xdr:to>
    <xdr:cxnSp macro="">
      <xdr:nvCxnSpPr>
        <xdr:cNvPr id="363" name="直線コネクタ 362">
          <a:extLst>
            <a:ext uri="{FF2B5EF4-FFF2-40B4-BE49-F238E27FC236}">
              <a16:creationId xmlns="" xmlns:a16="http://schemas.microsoft.com/office/drawing/2014/main" id="{00000000-0008-0000-0600-00006B010000}"/>
            </a:ext>
          </a:extLst>
        </xdr:cNvPr>
        <xdr:cNvCxnSpPr/>
      </xdr:nvCxnSpPr>
      <xdr:spPr>
        <a:xfrm>
          <a:off x="6972300" y="9912261"/>
          <a:ext cx="889000" cy="24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169342</xdr:rowOff>
    </xdr:from>
    <xdr:to>
      <xdr:col>41</xdr:col>
      <xdr:colOff>101600</xdr:colOff>
      <xdr:row>56</xdr:row>
      <xdr:rowOff>99492</xdr:rowOff>
    </xdr:to>
    <xdr:sp macro="" textlink="">
      <xdr:nvSpPr>
        <xdr:cNvPr id="364" name="フローチャート: 判断 363">
          <a:extLst>
            <a:ext uri="{FF2B5EF4-FFF2-40B4-BE49-F238E27FC236}">
              <a16:creationId xmlns="" xmlns:a16="http://schemas.microsoft.com/office/drawing/2014/main" id="{00000000-0008-0000-0600-00006C010000}"/>
            </a:ext>
          </a:extLst>
        </xdr:cNvPr>
        <xdr:cNvSpPr/>
      </xdr:nvSpPr>
      <xdr:spPr>
        <a:xfrm>
          <a:off x="7810500" y="95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116019</xdr:rowOff>
    </xdr:from>
    <xdr:ext cx="534377"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7594111" y="937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10351</xdr:rowOff>
    </xdr:from>
    <xdr:to>
      <xdr:col>36</xdr:col>
      <xdr:colOff>165100</xdr:colOff>
      <xdr:row>56</xdr:row>
      <xdr:rowOff>111951</xdr:rowOff>
    </xdr:to>
    <xdr:sp macro="" textlink="">
      <xdr:nvSpPr>
        <xdr:cNvPr id="366" name="フローチャート: 判断 365">
          <a:extLst>
            <a:ext uri="{FF2B5EF4-FFF2-40B4-BE49-F238E27FC236}">
              <a16:creationId xmlns="" xmlns:a16="http://schemas.microsoft.com/office/drawing/2014/main" id="{00000000-0008-0000-0600-00006E010000}"/>
            </a:ext>
          </a:extLst>
        </xdr:cNvPr>
        <xdr:cNvSpPr/>
      </xdr:nvSpPr>
      <xdr:spPr>
        <a:xfrm>
          <a:off x="69215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128478</xdr:rowOff>
    </xdr:from>
    <xdr:ext cx="534377"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6705111" y="938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133706</xdr:rowOff>
    </xdr:from>
    <xdr:to>
      <xdr:col>55</xdr:col>
      <xdr:colOff>50800</xdr:colOff>
      <xdr:row>55</xdr:row>
      <xdr:rowOff>63856</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10426700" y="939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156583</xdr:rowOff>
    </xdr:from>
    <xdr:ext cx="534377" cy="259045"/>
    <xdr:sp macro="" textlink="">
      <xdr:nvSpPr>
        <xdr:cNvPr id="374" name="普通建設事業費該当値テキスト">
          <a:extLst>
            <a:ext uri="{FF2B5EF4-FFF2-40B4-BE49-F238E27FC236}">
              <a16:creationId xmlns="" xmlns:a16="http://schemas.microsoft.com/office/drawing/2014/main" id="{00000000-0008-0000-0600-000076010000}"/>
            </a:ext>
          </a:extLst>
        </xdr:cNvPr>
        <xdr:cNvSpPr txBox="1"/>
      </xdr:nvSpPr>
      <xdr:spPr>
        <a:xfrm>
          <a:off x="10528300" y="924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160693</xdr:rowOff>
    </xdr:from>
    <xdr:to>
      <xdr:col>50</xdr:col>
      <xdr:colOff>165100</xdr:colOff>
      <xdr:row>57</xdr:row>
      <xdr:rowOff>90843</xdr:rowOff>
    </xdr:to>
    <xdr:sp macro="" textlink="">
      <xdr:nvSpPr>
        <xdr:cNvPr id="375" name="楕円 374">
          <a:extLst>
            <a:ext uri="{FF2B5EF4-FFF2-40B4-BE49-F238E27FC236}">
              <a16:creationId xmlns="" xmlns:a16="http://schemas.microsoft.com/office/drawing/2014/main" id="{00000000-0008-0000-0600-000077010000}"/>
            </a:ext>
          </a:extLst>
        </xdr:cNvPr>
        <xdr:cNvSpPr/>
      </xdr:nvSpPr>
      <xdr:spPr>
        <a:xfrm>
          <a:off x="9588500" y="97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81970</xdr:rowOff>
    </xdr:from>
    <xdr:ext cx="534377" cy="259045"/>
    <xdr:sp macro="" textlink="">
      <xdr:nvSpPr>
        <xdr:cNvPr id="376" name="テキスト ボックス 375">
          <a:extLst>
            <a:ext uri="{FF2B5EF4-FFF2-40B4-BE49-F238E27FC236}">
              <a16:creationId xmlns="" xmlns:a16="http://schemas.microsoft.com/office/drawing/2014/main" id="{00000000-0008-0000-0600-000078010000}"/>
            </a:ext>
          </a:extLst>
        </xdr:cNvPr>
        <xdr:cNvSpPr txBox="1"/>
      </xdr:nvSpPr>
      <xdr:spPr>
        <a:xfrm>
          <a:off x="9372111" y="985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65201</xdr:rowOff>
    </xdr:from>
    <xdr:to>
      <xdr:col>46</xdr:col>
      <xdr:colOff>38100</xdr:colOff>
      <xdr:row>58</xdr:row>
      <xdr:rowOff>166801</xdr:rowOff>
    </xdr:to>
    <xdr:sp macro="" textlink="">
      <xdr:nvSpPr>
        <xdr:cNvPr id="377" name="楕円 376">
          <a:extLst>
            <a:ext uri="{FF2B5EF4-FFF2-40B4-BE49-F238E27FC236}">
              <a16:creationId xmlns="" xmlns:a16="http://schemas.microsoft.com/office/drawing/2014/main" id="{00000000-0008-0000-0600-000079010000}"/>
            </a:ext>
          </a:extLst>
        </xdr:cNvPr>
        <xdr:cNvSpPr/>
      </xdr:nvSpPr>
      <xdr:spPr>
        <a:xfrm>
          <a:off x="8699500" y="1000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157928</xdr:rowOff>
    </xdr:from>
    <xdr:ext cx="534377" cy="259045"/>
    <xdr:sp macro="" textlink="">
      <xdr:nvSpPr>
        <xdr:cNvPr id="378" name="テキスト ボックス 377">
          <a:extLst>
            <a:ext uri="{FF2B5EF4-FFF2-40B4-BE49-F238E27FC236}">
              <a16:creationId xmlns="" xmlns:a16="http://schemas.microsoft.com/office/drawing/2014/main" id="{00000000-0008-0000-0600-00007A010000}"/>
            </a:ext>
          </a:extLst>
        </xdr:cNvPr>
        <xdr:cNvSpPr txBox="1"/>
      </xdr:nvSpPr>
      <xdr:spPr>
        <a:xfrm>
          <a:off x="8483111" y="1010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161582</xdr:rowOff>
    </xdr:from>
    <xdr:to>
      <xdr:col>41</xdr:col>
      <xdr:colOff>101600</xdr:colOff>
      <xdr:row>59</xdr:row>
      <xdr:rowOff>91732</xdr:rowOff>
    </xdr:to>
    <xdr:sp macro="" textlink="">
      <xdr:nvSpPr>
        <xdr:cNvPr id="379" name="楕円 378">
          <a:extLst>
            <a:ext uri="{FF2B5EF4-FFF2-40B4-BE49-F238E27FC236}">
              <a16:creationId xmlns="" xmlns:a16="http://schemas.microsoft.com/office/drawing/2014/main" id="{00000000-0008-0000-0600-00007B010000}"/>
            </a:ext>
          </a:extLst>
        </xdr:cNvPr>
        <xdr:cNvSpPr/>
      </xdr:nvSpPr>
      <xdr:spPr>
        <a:xfrm>
          <a:off x="7810500" y="1010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82859</xdr:rowOff>
    </xdr:from>
    <xdr:ext cx="534377" cy="259045"/>
    <xdr:sp macro="" textlink="">
      <xdr:nvSpPr>
        <xdr:cNvPr id="380" name="テキスト ボックス 379">
          <a:extLst>
            <a:ext uri="{FF2B5EF4-FFF2-40B4-BE49-F238E27FC236}">
              <a16:creationId xmlns="" xmlns:a16="http://schemas.microsoft.com/office/drawing/2014/main" id="{00000000-0008-0000-0600-00007C010000}"/>
            </a:ext>
          </a:extLst>
        </xdr:cNvPr>
        <xdr:cNvSpPr txBox="1"/>
      </xdr:nvSpPr>
      <xdr:spPr>
        <a:xfrm>
          <a:off x="7594111" y="1019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88811</xdr:rowOff>
    </xdr:from>
    <xdr:to>
      <xdr:col>36</xdr:col>
      <xdr:colOff>165100</xdr:colOff>
      <xdr:row>58</xdr:row>
      <xdr:rowOff>18961</xdr:rowOff>
    </xdr:to>
    <xdr:sp macro="" textlink="">
      <xdr:nvSpPr>
        <xdr:cNvPr id="381" name="楕円 380">
          <a:extLst>
            <a:ext uri="{FF2B5EF4-FFF2-40B4-BE49-F238E27FC236}">
              <a16:creationId xmlns="" xmlns:a16="http://schemas.microsoft.com/office/drawing/2014/main" id="{00000000-0008-0000-0600-00007D010000}"/>
            </a:ext>
          </a:extLst>
        </xdr:cNvPr>
        <xdr:cNvSpPr/>
      </xdr:nvSpPr>
      <xdr:spPr>
        <a:xfrm>
          <a:off x="6921500" y="986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10088</xdr:rowOff>
    </xdr:from>
    <xdr:ext cx="534377" cy="259045"/>
    <xdr:sp macro="" textlink="">
      <xdr:nvSpPr>
        <xdr:cNvPr id="382" name="テキスト ボックス 381">
          <a:extLst>
            <a:ext uri="{FF2B5EF4-FFF2-40B4-BE49-F238E27FC236}">
              <a16:creationId xmlns="" xmlns:a16="http://schemas.microsoft.com/office/drawing/2014/main" id="{00000000-0008-0000-0600-00007E010000}"/>
            </a:ext>
          </a:extLst>
        </xdr:cNvPr>
        <xdr:cNvSpPr txBox="1"/>
      </xdr:nvSpPr>
      <xdr:spPr>
        <a:xfrm>
          <a:off x="6705111" y="995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7" name="普通建設事業費 （ うち新規整備　）最小値テキスト">
          <a:extLst>
            <a:ext uri="{FF2B5EF4-FFF2-40B4-BE49-F238E27FC236}">
              <a16:creationId xmlns="" xmlns:a16="http://schemas.microsoft.com/office/drawing/2014/main" id="{00000000-0008-0000-0600-000097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8" name="直線コネクタ 407">
          <a:extLst>
            <a:ext uri="{FF2B5EF4-FFF2-40B4-BE49-F238E27FC236}">
              <a16:creationId xmlns="" xmlns:a16="http://schemas.microsoft.com/office/drawing/2014/main" id="{00000000-0008-0000-0600-000098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9" name="普通建設事業費 （ うち新規整備　）最大値テキスト">
          <a:extLst>
            <a:ext uri="{FF2B5EF4-FFF2-40B4-BE49-F238E27FC236}">
              <a16:creationId xmlns="" xmlns:a16="http://schemas.microsoft.com/office/drawing/2014/main" id="{00000000-0008-0000-0600-000099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134176</xdr:rowOff>
    </xdr:from>
    <xdr:to>
      <xdr:col>55</xdr:col>
      <xdr:colOff>0</xdr:colOff>
      <xdr:row>77</xdr:row>
      <xdr:rowOff>45022</xdr:rowOff>
    </xdr:to>
    <xdr:cxnSp macro="">
      <xdr:nvCxnSpPr>
        <xdr:cNvPr id="411" name="直線コネクタ 410">
          <a:extLst>
            <a:ext uri="{FF2B5EF4-FFF2-40B4-BE49-F238E27FC236}">
              <a16:creationId xmlns="" xmlns:a16="http://schemas.microsoft.com/office/drawing/2014/main" id="{00000000-0008-0000-0600-00009B010000}"/>
            </a:ext>
          </a:extLst>
        </xdr:cNvPr>
        <xdr:cNvCxnSpPr/>
      </xdr:nvCxnSpPr>
      <xdr:spPr>
        <a:xfrm flipV="1">
          <a:off x="9639300" y="12992926"/>
          <a:ext cx="8382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103636</xdr:rowOff>
    </xdr:from>
    <xdr:ext cx="534377" cy="259045"/>
    <xdr:sp macro="" textlink="">
      <xdr:nvSpPr>
        <xdr:cNvPr id="412" name="普通建設事業費 （ うち新規整備　）平均値テキスト">
          <a:extLst>
            <a:ext uri="{FF2B5EF4-FFF2-40B4-BE49-F238E27FC236}">
              <a16:creationId xmlns="" xmlns:a16="http://schemas.microsoft.com/office/drawing/2014/main" id="{00000000-0008-0000-0600-00009C010000}"/>
            </a:ext>
          </a:extLst>
        </xdr:cNvPr>
        <xdr:cNvSpPr txBox="1"/>
      </xdr:nvSpPr>
      <xdr:spPr>
        <a:xfrm>
          <a:off x="10528300" y="13305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3" name="フローチャート: 判断 412">
          <a:extLst>
            <a:ext uri="{FF2B5EF4-FFF2-40B4-BE49-F238E27FC236}">
              <a16:creationId xmlns="" xmlns:a16="http://schemas.microsoft.com/office/drawing/2014/main" id="{00000000-0008-0000-0600-00009D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45022</xdr:rowOff>
    </xdr:from>
    <xdr:to>
      <xdr:col>50</xdr:col>
      <xdr:colOff>114300</xdr:colOff>
      <xdr:row>78</xdr:row>
      <xdr:rowOff>110147</xdr:rowOff>
    </xdr:to>
    <xdr:cxnSp macro="">
      <xdr:nvCxnSpPr>
        <xdr:cNvPr id="414" name="直線コネクタ 413">
          <a:extLst>
            <a:ext uri="{FF2B5EF4-FFF2-40B4-BE49-F238E27FC236}">
              <a16:creationId xmlns="" xmlns:a16="http://schemas.microsoft.com/office/drawing/2014/main" id="{00000000-0008-0000-0600-00009E010000}"/>
            </a:ext>
          </a:extLst>
        </xdr:cNvPr>
        <xdr:cNvCxnSpPr/>
      </xdr:nvCxnSpPr>
      <xdr:spPr>
        <a:xfrm flipV="1">
          <a:off x="8750300" y="13246672"/>
          <a:ext cx="889000" cy="23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5" name="フローチャート: 判断 414">
          <a:extLst>
            <a:ext uri="{FF2B5EF4-FFF2-40B4-BE49-F238E27FC236}">
              <a16:creationId xmlns="" xmlns:a16="http://schemas.microsoft.com/office/drawing/2014/main" id="{00000000-0008-0000-0600-00009F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47274</xdr:rowOff>
    </xdr:from>
    <xdr:ext cx="534377"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9372111" y="1342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110147</xdr:rowOff>
    </xdr:from>
    <xdr:to>
      <xdr:col>45</xdr:col>
      <xdr:colOff>177800</xdr:colOff>
      <xdr:row>79</xdr:row>
      <xdr:rowOff>9703</xdr:rowOff>
    </xdr:to>
    <xdr:cxnSp macro="">
      <xdr:nvCxnSpPr>
        <xdr:cNvPr id="417" name="直線コネクタ 416">
          <a:extLst>
            <a:ext uri="{FF2B5EF4-FFF2-40B4-BE49-F238E27FC236}">
              <a16:creationId xmlns="" xmlns:a16="http://schemas.microsoft.com/office/drawing/2014/main" id="{00000000-0008-0000-0600-0000A1010000}"/>
            </a:ext>
          </a:extLst>
        </xdr:cNvPr>
        <xdr:cNvCxnSpPr/>
      </xdr:nvCxnSpPr>
      <xdr:spPr>
        <a:xfrm flipV="1">
          <a:off x="7861300" y="13483247"/>
          <a:ext cx="889000" cy="7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8" name="フローチャート: 判断 417">
          <a:extLst>
            <a:ext uri="{FF2B5EF4-FFF2-40B4-BE49-F238E27FC236}">
              <a16:creationId xmlns="" xmlns:a16="http://schemas.microsoft.com/office/drawing/2014/main" id="{00000000-0008-0000-0600-0000A2010000}"/>
            </a:ext>
          </a:extLst>
        </xdr:cNvPr>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54005</xdr:rowOff>
    </xdr:from>
    <xdr:ext cx="534377" cy="25904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8483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90830</xdr:rowOff>
    </xdr:from>
    <xdr:to>
      <xdr:col>41</xdr:col>
      <xdr:colOff>50800</xdr:colOff>
      <xdr:row>79</xdr:row>
      <xdr:rowOff>9703</xdr:rowOff>
    </xdr:to>
    <xdr:cxnSp macro="">
      <xdr:nvCxnSpPr>
        <xdr:cNvPr id="420" name="直線コネクタ 419">
          <a:extLst>
            <a:ext uri="{FF2B5EF4-FFF2-40B4-BE49-F238E27FC236}">
              <a16:creationId xmlns="" xmlns:a16="http://schemas.microsoft.com/office/drawing/2014/main" id="{00000000-0008-0000-0600-0000A4010000}"/>
            </a:ext>
          </a:extLst>
        </xdr:cNvPr>
        <xdr:cNvCxnSpPr/>
      </xdr:nvCxnSpPr>
      <xdr:spPr>
        <a:xfrm>
          <a:off x="6972300" y="13463930"/>
          <a:ext cx="889000" cy="9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1" name="フローチャート: 判断 420">
          <a:extLst>
            <a:ext uri="{FF2B5EF4-FFF2-40B4-BE49-F238E27FC236}">
              <a16:creationId xmlns="" xmlns:a16="http://schemas.microsoft.com/office/drawing/2014/main" id="{00000000-0008-0000-0600-0000A5010000}"/>
            </a:ext>
          </a:extLst>
        </xdr:cNvPr>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68623</xdr:rowOff>
    </xdr:from>
    <xdr:ext cx="534377"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7594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3" name="フローチャート: 判断 422">
          <a:extLst>
            <a:ext uri="{FF2B5EF4-FFF2-40B4-BE49-F238E27FC236}">
              <a16:creationId xmlns="" xmlns:a16="http://schemas.microsoft.com/office/drawing/2014/main" id="{00000000-0008-0000-0600-0000A7010000}"/>
            </a:ext>
          </a:extLst>
        </xdr:cNvPr>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22789</xdr:rowOff>
    </xdr:from>
    <xdr:ext cx="534377"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6705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83376</xdr:rowOff>
    </xdr:from>
    <xdr:to>
      <xdr:col>55</xdr:col>
      <xdr:colOff>50800</xdr:colOff>
      <xdr:row>76</xdr:row>
      <xdr:rowOff>13525</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10426700" y="129421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106253</xdr:rowOff>
    </xdr:from>
    <xdr:ext cx="534377" cy="259045"/>
    <xdr:sp macro="" textlink="">
      <xdr:nvSpPr>
        <xdr:cNvPr id="431" name="普通建設事業費 （ うち新規整備　）該当値テキスト">
          <a:extLst>
            <a:ext uri="{FF2B5EF4-FFF2-40B4-BE49-F238E27FC236}">
              <a16:creationId xmlns="" xmlns:a16="http://schemas.microsoft.com/office/drawing/2014/main" id="{00000000-0008-0000-0600-0000AF010000}"/>
            </a:ext>
          </a:extLst>
        </xdr:cNvPr>
        <xdr:cNvSpPr txBox="1"/>
      </xdr:nvSpPr>
      <xdr:spPr>
        <a:xfrm>
          <a:off x="10528300" y="1279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165672</xdr:rowOff>
    </xdr:from>
    <xdr:to>
      <xdr:col>50</xdr:col>
      <xdr:colOff>165100</xdr:colOff>
      <xdr:row>77</xdr:row>
      <xdr:rowOff>95822</xdr:rowOff>
    </xdr:to>
    <xdr:sp macro="" textlink="">
      <xdr:nvSpPr>
        <xdr:cNvPr id="432" name="楕円 431">
          <a:extLst>
            <a:ext uri="{FF2B5EF4-FFF2-40B4-BE49-F238E27FC236}">
              <a16:creationId xmlns="" xmlns:a16="http://schemas.microsoft.com/office/drawing/2014/main" id="{00000000-0008-0000-0600-0000B0010000}"/>
            </a:ext>
          </a:extLst>
        </xdr:cNvPr>
        <xdr:cNvSpPr/>
      </xdr:nvSpPr>
      <xdr:spPr>
        <a:xfrm>
          <a:off x="9588500" y="131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112349</xdr:rowOff>
    </xdr:from>
    <xdr:ext cx="534377"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9372111" y="1297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59347</xdr:rowOff>
    </xdr:from>
    <xdr:to>
      <xdr:col>46</xdr:col>
      <xdr:colOff>38100</xdr:colOff>
      <xdr:row>78</xdr:row>
      <xdr:rowOff>160947</xdr:rowOff>
    </xdr:to>
    <xdr:sp macro="" textlink="">
      <xdr:nvSpPr>
        <xdr:cNvPr id="434" name="楕円 433">
          <a:extLst>
            <a:ext uri="{FF2B5EF4-FFF2-40B4-BE49-F238E27FC236}">
              <a16:creationId xmlns="" xmlns:a16="http://schemas.microsoft.com/office/drawing/2014/main" id="{00000000-0008-0000-0600-0000B2010000}"/>
            </a:ext>
          </a:extLst>
        </xdr:cNvPr>
        <xdr:cNvSpPr/>
      </xdr:nvSpPr>
      <xdr:spPr>
        <a:xfrm>
          <a:off x="8699500" y="134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152074</xdr:rowOff>
    </xdr:from>
    <xdr:ext cx="469744" cy="259045"/>
    <xdr:sp macro="" textlink="">
      <xdr:nvSpPr>
        <xdr:cNvPr id="435" name="テキスト ボックス 434">
          <a:extLst>
            <a:ext uri="{FF2B5EF4-FFF2-40B4-BE49-F238E27FC236}">
              <a16:creationId xmlns="" xmlns:a16="http://schemas.microsoft.com/office/drawing/2014/main" id="{00000000-0008-0000-0600-0000B3010000}"/>
            </a:ext>
          </a:extLst>
        </xdr:cNvPr>
        <xdr:cNvSpPr txBox="1"/>
      </xdr:nvSpPr>
      <xdr:spPr>
        <a:xfrm>
          <a:off x="8515428" y="1352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130353</xdr:rowOff>
    </xdr:from>
    <xdr:to>
      <xdr:col>41</xdr:col>
      <xdr:colOff>101600</xdr:colOff>
      <xdr:row>79</xdr:row>
      <xdr:rowOff>60503</xdr:rowOff>
    </xdr:to>
    <xdr:sp macro="" textlink="">
      <xdr:nvSpPr>
        <xdr:cNvPr id="436" name="楕円 435">
          <a:extLst>
            <a:ext uri="{FF2B5EF4-FFF2-40B4-BE49-F238E27FC236}">
              <a16:creationId xmlns="" xmlns:a16="http://schemas.microsoft.com/office/drawing/2014/main" id="{00000000-0008-0000-0600-0000B4010000}"/>
            </a:ext>
          </a:extLst>
        </xdr:cNvPr>
        <xdr:cNvSpPr/>
      </xdr:nvSpPr>
      <xdr:spPr>
        <a:xfrm>
          <a:off x="7810500" y="135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51630</xdr:rowOff>
    </xdr:from>
    <xdr:ext cx="469744" cy="259045"/>
    <xdr:sp macro="" textlink="">
      <xdr:nvSpPr>
        <xdr:cNvPr id="437" name="テキスト ボックス 436">
          <a:extLst>
            <a:ext uri="{FF2B5EF4-FFF2-40B4-BE49-F238E27FC236}">
              <a16:creationId xmlns="" xmlns:a16="http://schemas.microsoft.com/office/drawing/2014/main" id="{00000000-0008-0000-0600-0000B5010000}"/>
            </a:ext>
          </a:extLst>
        </xdr:cNvPr>
        <xdr:cNvSpPr txBox="1"/>
      </xdr:nvSpPr>
      <xdr:spPr>
        <a:xfrm>
          <a:off x="7626428" y="1359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40030</xdr:rowOff>
    </xdr:from>
    <xdr:to>
      <xdr:col>36</xdr:col>
      <xdr:colOff>165100</xdr:colOff>
      <xdr:row>78</xdr:row>
      <xdr:rowOff>141630</xdr:rowOff>
    </xdr:to>
    <xdr:sp macro="" textlink="">
      <xdr:nvSpPr>
        <xdr:cNvPr id="438" name="楕円 437">
          <a:extLst>
            <a:ext uri="{FF2B5EF4-FFF2-40B4-BE49-F238E27FC236}">
              <a16:creationId xmlns="" xmlns:a16="http://schemas.microsoft.com/office/drawing/2014/main" id="{00000000-0008-0000-0600-0000B6010000}"/>
            </a:ext>
          </a:extLst>
        </xdr:cNvPr>
        <xdr:cNvSpPr/>
      </xdr:nvSpPr>
      <xdr:spPr>
        <a:xfrm>
          <a:off x="6921500" y="134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132757</xdr:rowOff>
    </xdr:from>
    <xdr:ext cx="469744" cy="259045"/>
    <xdr:sp macro="" textlink="">
      <xdr:nvSpPr>
        <xdr:cNvPr id="439" name="テキスト ボックス 438">
          <a:extLst>
            <a:ext uri="{FF2B5EF4-FFF2-40B4-BE49-F238E27FC236}">
              <a16:creationId xmlns="" xmlns:a16="http://schemas.microsoft.com/office/drawing/2014/main" id="{00000000-0008-0000-0600-0000B7010000}"/>
            </a:ext>
          </a:extLst>
        </xdr:cNvPr>
        <xdr:cNvSpPr txBox="1"/>
      </xdr:nvSpPr>
      <xdr:spPr>
        <a:xfrm>
          <a:off x="6737428" y="1350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6" name="普通建設事業費 （ うち更新整備　）最小値テキスト">
          <a:extLst>
            <a:ext uri="{FF2B5EF4-FFF2-40B4-BE49-F238E27FC236}">
              <a16:creationId xmlns="" xmlns:a16="http://schemas.microsoft.com/office/drawing/2014/main" id="{00000000-0008-0000-0600-0000D2010000}"/>
            </a:ext>
          </a:extLst>
        </xdr:cNvPr>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7" name="直線コネクタ 466">
          <a:extLst>
            <a:ext uri="{FF2B5EF4-FFF2-40B4-BE49-F238E27FC236}">
              <a16:creationId xmlns="" xmlns:a16="http://schemas.microsoft.com/office/drawing/2014/main" id="{00000000-0008-0000-0600-0000D3010000}"/>
            </a:ext>
          </a:extLst>
        </xdr:cNvPr>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8" name="普通建設事業費 （ うち更新整備　）最大値テキスト">
          <a:extLst>
            <a:ext uri="{FF2B5EF4-FFF2-40B4-BE49-F238E27FC236}">
              <a16:creationId xmlns="" xmlns:a16="http://schemas.microsoft.com/office/drawing/2014/main" id="{00000000-0008-0000-0600-0000D4010000}"/>
            </a:ext>
          </a:extLst>
        </xdr:cNvPr>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9" name="直線コネクタ 468">
          <a:extLst>
            <a:ext uri="{FF2B5EF4-FFF2-40B4-BE49-F238E27FC236}">
              <a16:creationId xmlns="" xmlns:a16="http://schemas.microsoft.com/office/drawing/2014/main" id="{00000000-0008-0000-0600-0000D5010000}"/>
            </a:ext>
          </a:extLst>
        </xdr:cNvPr>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19276</xdr:rowOff>
    </xdr:from>
    <xdr:to>
      <xdr:col>55</xdr:col>
      <xdr:colOff>0</xdr:colOff>
      <xdr:row>97</xdr:row>
      <xdr:rowOff>65095</xdr:rowOff>
    </xdr:to>
    <xdr:cxnSp macro="">
      <xdr:nvCxnSpPr>
        <xdr:cNvPr id="470" name="直線コネクタ 469">
          <a:extLst>
            <a:ext uri="{FF2B5EF4-FFF2-40B4-BE49-F238E27FC236}">
              <a16:creationId xmlns="" xmlns:a16="http://schemas.microsoft.com/office/drawing/2014/main" id="{00000000-0008-0000-0600-0000D6010000}"/>
            </a:ext>
          </a:extLst>
        </xdr:cNvPr>
        <xdr:cNvCxnSpPr/>
      </xdr:nvCxnSpPr>
      <xdr:spPr>
        <a:xfrm flipV="1">
          <a:off x="9639300" y="16649926"/>
          <a:ext cx="838200" cy="4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78075</xdr:rowOff>
    </xdr:from>
    <xdr:ext cx="534377" cy="259045"/>
    <xdr:sp macro="" textlink="">
      <xdr:nvSpPr>
        <xdr:cNvPr id="471" name="普通建設事業費 （ うち更新整備　）平均値テキスト">
          <a:extLst>
            <a:ext uri="{FF2B5EF4-FFF2-40B4-BE49-F238E27FC236}">
              <a16:creationId xmlns="" xmlns:a16="http://schemas.microsoft.com/office/drawing/2014/main" id="{00000000-0008-0000-0600-0000D7010000}"/>
            </a:ext>
          </a:extLst>
        </xdr:cNvPr>
        <xdr:cNvSpPr txBox="1"/>
      </xdr:nvSpPr>
      <xdr:spPr>
        <a:xfrm>
          <a:off x="10528300" y="16194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65030</xdr:rowOff>
    </xdr:from>
    <xdr:to>
      <xdr:col>50</xdr:col>
      <xdr:colOff>114300</xdr:colOff>
      <xdr:row>97</xdr:row>
      <xdr:rowOff>65095</xdr:rowOff>
    </xdr:to>
    <xdr:cxnSp macro="">
      <xdr:nvCxnSpPr>
        <xdr:cNvPr id="473" name="直線コネクタ 472">
          <a:extLst>
            <a:ext uri="{FF2B5EF4-FFF2-40B4-BE49-F238E27FC236}">
              <a16:creationId xmlns="" xmlns:a16="http://schemas.microsoft.com/office/drawing/2014/main" id="{00000000-0008-0000-0600-0000D9010000}"/>
            </a:ext>
          </a:extLst>
        </xdr:cNvPr>
        <xdr:cNvCxnSpPr/>
      </xdr:nvCxnSpPr>
      <xdr:spPr>
        <a:xfrm>
          <a:off x="8750300" y="16695680"/>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4" name="フローチャート: 判断 473">
          <a:extLst>
            <a:ext uri="{FF2B5EF4-FFF2-40B4-BE49-F238E27FC236}">
              <a16:creationId xmlns="" xmlns:a16="http://schemas.microsoft.com/office/drawing/2014/main" id="{00000000-0008-0000-0600-0000DA010000}"/>
            </a:ext>
          </a:extLst>
        </xdr:cNvPr>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153306</xdr:rowOff>
    </xdr:from>
    <xdr:ext cx="534377"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9372111" y="160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65030</xdr:rowOff>
    </xdr:from>
    <xdr:to>
      <xdr:col>45</xdr:col>
      <xdr:colOff>177800</xdr:colOff>
      <xdr:row>98</xdr:row>
      <xdr:rowOff>4728</xdr:rowOff>
    </xdr:to>
    <xdr:cxnSp macro="">
      <xdr:nvCxnSpPr>
        <xdr:cNvPr id="476" name="直線コネクタ 475">
          <a:extLst>
            <a:ext uri="{FF2B5EF4-FFF2-40B4-BE49-F238E27FC236}">
              <a16:creationId xmlns="" xmlns:a16="http://schemas.microsoft.com/office/drawing/2014/main" id="{00000000-0008-0000-0600-0000DC010000}"/>
            </a:ext>
          </a:extLst>
        </xdr:cNvPr>
        <xdr:cNvCxnSpPr/>
      </xdr:nvCxnSpPr>
      <xdr:spPr>
        <a:xfrm flipV="1">
          <a:off x="7861300" y="16695680"/>
          <a:ext cx="889000" cy="11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68441</xdr:rowOff>
    </xdr:from>
    <xdr:to>
      <xdr:col>46</xdr:col>
      <xdr:colOff>38100</xdr:colOff>
      <xdr:row>95</xdr:row>
      <xdr:rowOff>170041</xdr:rowOff>
    </xdr:to>
    <xdr:sp macro="" textlink="">
      <xdr:nvSpPr>
        <xdr:cNvPr id="477" name="フローチャート: 判断 476">
          <a:extLst>
            <a:ext uri="{FF2B5EF4-FFF2-40B4-BE49-F238E27FC236}">
              <a16:creationId xmlns="" xmlns:a16="http://schemas.microsoft.com/office/drawing/2014/main" id="{00000000-0008-0000-0600-0000DD010000}"/>
            </a:ext>
          </a:extLst>
        </xdr:cNvPr>
        <xdr:cNvSpPr/>
      </xdr:nvSpPr>
      <xdr:spPr>
        <a:xfrm>
          <a:off x="86995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15118</xdr:rowOff>
    </xdr:from>
    <xdr:ext cx="534377"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8483111" y="161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85457</xdr:rowOff>
    </xdr:from>
    <xdr:to>
      <xdr:col>41</xdr:col>
      <xdr:colOff>50800</xdr:colOff>
      <xdr:row>98</xdr:row>
      <xdr:rowOff>4728</xdr:rowOff>
    </xdr:to>
    <xdr:cxnSp macro="">
      <xdr:nvCxnSpPr>
        <xdr:cNvPr id="479" name="直線コネクタ 478">
          <a:extLst>
            <a:ext uri="{FF2B5EF4-FFF2-40B4-BE49-F238E27FC236}">
              <a16:creationId xmlns="" xmlns:a16="http://schemas.microsoft.com/office/drawing/2014/main" id="{00000000-0008-0000-0600-0000DF010000}"/>
            </a:ext>
          </a:extLst>
        </xdr:cNvPr>
        <xdr:cNvCxnSpPr/>
      </xdr:nvCxnSpPr>
      <xdr:spPr>
        <a:xfrm>
          <a:off x="6972300" y="16716107"/>
          <a:ext cx="889000" cy="9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76637</xdr:rowOff>
    </xdr:from>
    <xdr:to>
      <xdr:col>41</xdr:col>
      <xdr:colOff>101600</xdr:colOff>
      <xdr:row>96</xdr:row>
      <xdr:rowOff>6787</xdr:rowOff>
    </xdr:to>
    <xdr:sp macro="" textlink="">
      <xdr:nvSpPr>
        <xdr:cNvPr id="480" name="フローチャート: 判断 479">
          <a:extLst>
            <a:ext uri="{FF2B5EF4-FFF2-40B4-BE49-F238E27FC236}">
              <a16:creationId xmlns="" xmlns:a16="http://schemas.microsoft.com/office/drawing/2014/main" id="{00000000-0008-0000-0600-0000E0010000}"/>
            </a:ext>
          </a:extLst>
        </xdr:cNvPr>
        <xdr:cNvSpPr/>
      </xdr:nvSpPr>
      <xdr:spPr>
        <a:xfrm>
          <a:off x="7810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23314</xdr:rowOff>
    </xdr:from>
    <xdr:ext cx="534377" cy="259045"/>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7594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132269</xdr:rowOff>
    </xdr:from>
    <xdr:to>
      <xdr:col>36</xdr:col>
      <xdr:colOff>165100</xdr:colOff>
      <xdr:row>96</xdr:row>
      <xdr:rowOff>62419</xdr:rowOff>
    </xdr:to>
    <xdr:sp macro="" textlink="">
      <xdr:nvSpPr>
        <xdr:cNvPr id="482" name="フローチャート: 判断 481">
          <a:extLst>
            <a:ext uri="{FF2B5EF4-FFF2-40B4-BE49-F238E27FC236}">
              <a16:creationId xmlns="" xmlns:a16="http://schemas.microsoft.com/office/drawing/2014/main" id="{00000000-0008-0000-0600-0000E2010000}"/>
            </a:ext>
          </a:extLst>
        </xdr:cNvPr>
        <xdr:cNvSpPr/>
      </xdr:nvSpPr>
      <xdr:spPr>
        <a:xfrm>
          <a:off x="6921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78946</xdr:rowOff>
    </xdr:from>
    <xdr:ext cx="534377" cy="259045"/>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6705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139926</xdr:rowOff>
    </xdr:from>
    <xdr:to>
      <xdr:col>55</xdr:col>
      <xdr:colOff>50800</xdr:colOff>
      <xdr:row>97</xdr:row>
      <xdr:rowOff>70076</xdr:rowOff>
    </xdr:to>
    <xdr:sp macro="" textlink="">
      <xdr:nvSpPr>
        <xdr:cNvPr id="489" name="楕円 488">
          <a:extLst>
            <a:ext uri="{FF2B5EF4-FFF2-40B4-BE49-F238E27FC236}">
              <a16:creationId xmlns="" xmlns:a16="http://schemas.microsoft.com/office/drawing/2014/main" id="{00000000-0008-0000-0600-0000E9010000}"/>
            </a:ext>
          </a:extLst>
        </xdr:cNvPr>
        <xdr:cNvSpPr/>
      </xdr:nvSpPr>
      <xdr:spPr>
        <a:xfrm>
          <a:off x="10426700" y="1659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118353</xdr:rowOff>
    </xdr:from>
    <xdr:ext cx="534377" cy="259045"/>
    <xdr:sp macro="" textlink="">
      <xdr:nvSpPr>
        <xdr:cNvPr id="490" name="普通建設事業費 （ うち更新整備　）該当値テキスト">
          <a:extLst>
            <a:ext uri="{FF2B5EF4-FFF2-40B4-BE49-F238E27FC236}">
              <a16:creationId xmlns="" xmlns:a16="http://schemas.microsoft.com/office/drawing/2014/main" id="{00000000-0008-0000-0600-0000EA010000}"/>
            </a:ext>
          </a:extLst>
        </xdr:cNvPr>
        <xdr:cNvSpPr txBox="1"/>
      </xdr:nvSpPr>
      <xdr:spPr>
        <a:xfrm>
          <a:off x="10528300" y="1657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14295</xdr:rowOff>
    </xdr:from>
    <xdr:to>
      <xdr:col>50</xdr:col>
      <xdr:colOff>165100</xdr:colOff>
      <xdr:row>97</xdr:row>
      <xdr:rowOff>115895</xdr:rowOff>
    </xdr:to>
    <xdr:sp macro="" textlink="">
      <xdr:nvSpPr>
        <xdr:cNvPr id="491" name="楕円 490">
          <a:extLst>
            <a:ext uri="{FF2B5EF4-FFF2-40B4-BE49-F238E27FC236}">
              <a16:creationId xmlns="" xmlns:a16="http://schemas.microsoft.com/office/drawing/2014/main" id="{00000000-0008-0000-0600-0000EB010000}"/>
            </a:ext>
          </a:extLst>
        </xdr:cNvPr>
        <xdr:cNvSpPr/>
      </xdr:nvSpPr>
      <xdr:spPr>
        <a:xfrm>
          <a:off x="9588500" y="166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107022</xdr:rowOff>
    </xdr:from>
    <xdr:ext cx="534377" cy="259045"/>
    <xdr:sp macro="" textlink="">
      <xdr:nvSpPr>
        <xdr:cNvPr id="492" name="テキスト ボックス 491">
          <a:extLst>
            <a:ext uri="{FF2B5EF4-FFF2-40B4-BE49-F238E27FC236}">
              <a16:creationId xmlns="" xmlns:a16="http://schemas.microsoft.com/office/drawing/2014/main" id="{00000000-0008-0000-0600-0000EC010000}"/>
            </a:ext>
          </a:extLst>
        </xdr:cNvPr>
        <xdr:cNvSpPr txBox="1"/>
      </xdr:nvSpPr>
      <xdr:spPr>
        <a:xfrm>
          <a:off x="9372111" y="1673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14230</xdr:rowOff>
    </xdr:from>
    <xdr:to>
      <xdr:col>46</xdr:col>
      <xdr:colOff>38100</xdr:colOff>
      <xdr:row>97</xdr:row>
      <xdr:rowOff>115830</xdr:rowOff>
    </xdr:to>
    <xdr:sp macro="" textlink="">
      <xdr:nvSpPr>
        <xdr:cNvPr id="493" name="楕円 492">
          <a:extLst>
            <a:ext uri="{FF2B5EF4-FFF2-40B4-BE49-F238E27FC236}">
              <a16:creationId xmlns="" xmlns:a16="http://schemas.microsoft.com/office/drawing/2014/main" id="{00000000-0008-0000-0600-0000ED010000}"/>
            </a:ext>
          </a:extLst>
        </xdr:cNvPr>
        <xdr:cNvSpPr/>
      </xdr:nvSpPr>
      <xdr:spPr>
        <a:xfrm>
          <a:off x="8699500" y="1664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106957</xdr:rowOff>
    </xdr:from>
    <xdr:ext cx="534377" cy="259045"/>
    <xdr:sp macro="" textlink="">
      <xdr:nvSpPr>
        <xdr:cNvPr id="494" name="テキスト ボックス 493">
          <a:extLst>
            <a:ext uri="{FF2B5EF4-FFF2-40B4-BE49-F238E27FC236}">
              <a16:creationId xmlns="" xmlns:a16="http://schemas.microsoft.com/office/drawing/2014/main" id="{00000000-0008-0000-0600-0000EE010000}"/>
            </a:ext>
          </a:extLst>
        </xdr:cNvPr>
        <xdr:cNvSpPr txBox="1"/>
      </xdr:nvSpPr>
      <xdr:spPr>
        <a:xfrm>
          <a:off x="8483111" y="1673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125378</xdr:rowOff>
    </xdr:from>
    <xdr:to>
      <xdr:col>41</xdr:col>
      <xdr:colOff>101600</xdr:colOff>
      <xdr:row>98</xdr:row>
      <xdr:rowOff>55528</xdr:rowOff>
    </xdr:to>
    <xdr:sp macro="" textlink="">
      <xdr:nvSpPr>
        <xdr:cNvPr id="495" name="楕円 494">
          <a:extLst>
            <a:ext uri="{FF2B5EF4-FFF2-40B4-BE49-F238E27FC236}">
              <a16:creationId xmlns="" xmlns:a16="http://schemas.microsoft.com/office/drawing/2014/main" id="{00000000-0008-0000-0600-0000EF010000}"/>
            </a:ext>
          </a:extLst>
        </xdr:cNvPr>
        <xdr:cNvSpPr/>
      </xdr:nvSpPr>
      <xdr:spPr>
        <a:xfrm>
          <a:off x="7810500" y="1675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46655</xdr:rowOff>
    </xdr:from>
    <xdr:ext cx="534377"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7594111" y="168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34657</xdr:rowOff>
    </xdr:from>
    <xdr:to>
      <xdr:col>36</xdr:col>
      <xdr:colOff>165100</xdr:colOff>
      <xdr:row>97</xdr:row>
      <xdr:rowOff>136257</xdr:rowOff>
    </xdr:to>
    <xdr:sp macro="" textlink="">
      <xdr:nvSpPr>
        <xdr:cNvPr id="497" name="楕円 496">
          <a:extLst>
            <a:ext uri="{FF2B5EF4-FFF2-40B4-BE49-F238E27FC236}">
              <a16:creationId xmlns="" xmlns:a16="http://schemas.microsoft.com/office/drawing/2014/main" id="{00000000-0008-0000-0600-0000F1010000}"/>
            </a:ext>
          </a:extLst>
        </xdr:cNvPr>
        <xdr:cNvSpPr/>
      </xdr:nvSpPr>
      <xdr:spPr>
        <a:xfrm>
          <a:off x="6921500" y="1666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127384</xdr:rowOff>
    </xdr:from>
    <xdr:ext cx="534377" cy="259045"/>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6705111" y="167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 xmlns:a16="http://schemas.microsoft.com/office/drawing/2014/main" id="{00000000-0008-0000-06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 xmlns:a16="http://schemas.microsoft.com/office/drawing/2014/main" id="{00000000-0008-0000-06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 xmlns:a16="http://schemas.microsoft.com/office/drawing/2014/main" id="{00000000-0008-0000-06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 xmlns:a16="http://schemas.microsoft.com/office/drawing/2014/main" id="{00000000-0008-0000-06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 xmlns:a16="http://schemas.microsoft.com/office/drawing/2014/main" id="{00000000-0008-0000-06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 xmlns:a16="http://schemas.microsoft.com/office/drawing/2014/main" id="{00000000-0008-0000-06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a:extLst>
            <a:ext uri="{FF2B5EF4-FFF2-40B4-BE49-F238E27FC236}">
              <a16:creationId xmlns="" xmlns:a16="http://schemas.microsoft.com/office/drawing/2014/main" id="{00000000-0008-0000-0600-00000B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a:extLst>
            <a:ext uri="{FF2B5EF4-FFF2-40B4-BE49-F238E27FC236}">
              <a16:creationId xmlns="" xmlns:a16="http://schemas.microsoft.com/office/drawing/2014/main" id="{00000000-0008-0000-0600-00000C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5" name="災害復旧事業費最大値テキスト">
          <a:extLst>
            <a:ext uri="{FF2B5EF4-FFF2-40B4-BE49-F238E27FC236}">
              <a16:creationId xmlns="" xmlns:a16="http://schemas.microsoft.com/office/drawing/2014/main" id="{00000000-0008-0000-0600-00000D020000}"/>
            </a:ext>
          </a:extLst>
        </xdr:cNvPr>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6" name="直線コネクタ 525">
          <a:extLst>
            <a:ext uri="{FF2B5EF4-FFF2-40B4-BE49-F238E27FC236}">
              <a16:creationId xmlns="" xmlns:a16="http://schemas.microsoft.com/office/drawing/2014/main" id="{00000000-0008-0000-0600-00000E020000}"/>
            </a:ext>
          </a:extLst>
        </xdr:cNvPr>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18790</xdr:rowOff>
    </xdr:from>
    <xdr:to>
      <xdr:col>85</xdr:col>
      <xdr:colOff>127000</xdr:colOff>
      <xdr:row>39</xdr:row>
      <xdr:rowOff>27743</xdr:rowOff>
    </xdr:to>
    <xdr:cxnSp macro="">
      <xdr:nvCxnSpPr>
        <xdr:cNvPr id="527" name="直線コネクタ 526">
          <a:extLst>
            <a:ext uri="{FF2B5EF4-FFF2-40B4-BE49-F238E27FC236}">
              <a16:creationId xmlns="" xmlns:a16="http://schemas.microsoft.com/office/drawing/2014/main" id="{00000000-0008-0000-0600-00000F020000}"/>
            </a:ext>
          </a:extLst>
        </xdr:cNvPr>
        <xdr:cNvCxnSpPr/>
      </xdr:nvCxnSpPr>
      <xdr:spPr>
        <a:xfrm flipV="1">
          <a:off x="15481300" y="6705340"/>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50760</xdr:rowOff>
    </xdr:from>
    <xdr:ext cx="469744" cy="259045"/>
    <xdr:sp macro="" textlink="">
      <xdr:nvSpPr>
        <xdr:cNvPr id="528" name="災害復旧事業費平均値テキスト">
          <a:extLst>
            <a:ext uri="{FF2B5EF4-FFF2-40B4-BE49-F238E27FC236}">
              <a16:creationId xmlns="" xmlns:a16="http://schemas.microsoft.com/office/drawing/2014/main" id="{00000000-0008-0000-0600-000010020000}"/>
            </a:ext>
          </a:extLst>
        </xdr:cNvPr>
        <xdr:cNvSpPr txBox="1"/>
      </xdr:nvSpPr>
      <xdr:spPr>
        <a:xfrm>
          <a:off x="16370300" y="6394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9" name="フローチャート: 判断 528">
          <a:extLst>
            <a:ext uri="{FF2B5EF4-FFF2-40B4-BE49-F238E27FC236}">
              <a16:creationId xmlns="" xmlns:a16="http://schemas.microsoft.com/office/drawing/2014/main" id="{00000000-0008-0000-0600-000011020000}"/>
            </a:ext>
          </a:extLst>
        </xdr:cNvPr>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145529</xdr:rowOff>
    </xdr:from>
    <xdr:to>
      <xdr:col>81</xdr:col>
      <xdr:colOff>50800</xdr:colOff>
      <xdr:row>39</xdr:row>
      <xdr:rowOff>27743</xdr:rowOff>
    </xdr:to>
    <xdr:cxnSp macro="">
      <xdr:nvCxnSpPr>
        <xdr:cNvPr id="530" name="直線コネクタ 529">
          <a:extLst>
            <a:ext uri="{FF2B5EF4-FFF2-40B4-BE49-F238E27FC236}">
              <a16:creationId xmlns="" xmlns:a16="http://schemas.microsoft.com/office/drawing/2014/main" id="{00000000-0008-0000-0600-000012020000}"/>
            </a:ext>
          </a:extLst>
        </xdr:cNvPr>
        <xdr:cNvCxnSpPr/>
      </xdr:nvCxnSpPr>
      <xdr:spPr>
        <a:xfrm>
          <a:off x="14592300" y="6660629"/>
          <a:ext cx="889000" cy="5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31" name="フローチャート: 判断 530">
          <a:extLst>
            <a:ext uri="{FF2B5EF4-FFF2-40B4-BE49-F238E27FC236}">
              <a16:creationId xmlns="" xmlns:a16="http://schemas.microsoft.com/office/drawing/2014/main" id="{00000000-0008-0000-0600-000013020000}"/>
            </a:ext>
          </a:extLst>
        </xdr:cNvPr>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93318</xdr:rowOff>
    </xdr:from>
    <xdr:ext cx="469744" cy="259045"/>
    <xdr:sp macro="" textlink="">
      <xdr:nvSpPr>
        <xdr:cNvPr id="532" name="テキスト ボックス 531">
          <a:extLst>
            <a:ext uri="{FF2B5EF4-FFF2-40B4-BE49-F238E27FC236}">
              <a16:creationId xmlns="" xmlns:a16="http://schemas.microsoft.com/office/drawing/2014/main" id="{00000000-0008-0000-0600-000014020000}"/>
            </a:ext>
          </a:extLst>
        </xdr:cNvPr>
        <xdr:cNvSpPr txBox="1"/>
      </xdr:nvSpPr>
      <xdr:spPr>
        <a:xfrm>
          <a:off x="15246428" y="626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145529</xdr:rowOff>
    </xdr:from>
    <xdr:to>
      <xdr:col>76</xdr:col>
      <xdr:colOff>114300</xdr:colOff>
      <xdr:row>38</xdr:row>
      <xdr:rowOff>147377</xdr:rowOff>
    </xdr:to>
    <xdr:cxnSp macro="">
      <xdr:nvCxnSpPr>
        <xdr:cNvPr id="533" name="直線コネクタ 532">
          <a:extLst>
            <a:ext uri="{FF2B5EF4-FFF2-40B4-BE49-F238E27FC236}">
              <a16:creationId xmlns="" xmlns:a16="http://schemas.microsoft.com/office/drawing/2014/main" id="{00000000-0008-0000-0600-000015020000}"/>
            </a:ext>
          </a:extLst>
        </xdr:cNvPr>
        <xdr:cNvCxnSpPr/>
      </xdr:nvCxnSpPr>
      <xdr:spPr>
        <a:xfrm flipV="1">
          <a:off x="13703300" y="6660629"/>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16681</xdr:rowOff>
    </xdr:from>
    <xdr:to>
      <xdr:col>76</xdr:col>
      <xdr:colOff>165100</xdr:colOff>
      <xdr:row>38</xdr:row>
      <xdr:rowOff>118281</xdr:rowOff>
    </xdr:to>
    <xdr:sp macro="" textlink="">
      <xdr:nvSpPr>
        <xdr:cNvPr id="534" name="フローチャート: 判断 533">
          <a:extLst>
            <a:ext uri="{FF2B5EF4-FFF2-40B4-BE49-F238E27FC236}">
              <a16:creationId xmlns="" xmlns:a16="http://schemas.microsoft.com/office/drawing/2014/main" id="{00000000-0008-0000-0600-000016020000}"/>
            </a:ext>
          </a:extLst>
        </xdr:cNvPr>
        <xdr:cNvSpPr/>
      </xdr:nvSpPr>
      <xdr:spPr>
        <a:xfrm>
          <a:off x="14541500" y="65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134809</xdr:rowOff>
    </xdr:from>
    <xdr:ext cx="469744"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4357428" y="630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147377</xdr:rowOff>
    </xdr:from>
    <xdr:to>
      <xdr:col>71</xdr:col>
      <xdr:colOff>177800</xdr:colOff>
      <xdr:row>38</xdr:row>
      <xdr:rowOff>161817</xdr:rowOff>
    </xdr:to>
    <xdr:cxnSp macro="">
      <xdr:nvCxnSpPr>
        <xdr:cNvPr id="536" name="直線コネクタ 535">
          <a:extLst>
            <a:ext uri="{FF2B5EF4-FFF2-40B4-BE49-F238E27FC236}">
              <a16:creationId xmlns="" xmlns:a16="http://schemas.microsoft.com/office/drawing/2014/main" id="{00000000-0008-0000-0600-000018020000}"/>
            </a:ext>
          </a:extLst>
        </xdr:cNvPr>
        <xdr:cNvCxnSpPr/>
      </xdr:nvCxnSpPr>
      <xdr:spPr>
        <a:xfrm flipV="1">
          <a:off x="12814300" y="6662477"/>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17291</xdr:rowOff>
    </xdr:from>
    <xdr:to>
      <xdr:col>72</xdr:col>
      <xdr:colOff>38100</xdr:colOff>
      <xdr:row>38</xdr:row>
      <xdr:rowOff>118891</xdr:rowOff>
    </xdr:to>
    <xdr:sp macro="" textlink="">
      <xdr:nvSpPr>
        <xdr:cNvPr id="537" name="フローチャート: 判断 536">
          <a:extLst>
            <a:ext uri="{FF2B5EF4-FFF2-40B4-BE49-F238E27FC236}">
              <a16:creationId xmlns="" xmlns:a16="http://schemas.microsoft.com/office/drawing/2014/main" id="{00000000-0008-0000-0600-000019020000}"/>
            </a:ext>
          </a:extLst>
        </xdr:cNvPr>
        <xdr:cNvSpPr/>
      </xdr:nvSpPr>
      <xdr:spPr>
        <a:xfrm>
          <a:off x="13652500" y="65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135418</xdr:rowOff>
    </xdr:from>
    <xdr:ext cx="469744" cy="25904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3468428" y="630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52934</xdr:rowOff>
    </xdr:from>
    <xdr:to>
      <xdr:col>67</xdr:col>
      <xdr:colOff>101600</xdr:colOff>
      <xdr:row>38</xdr:row>
      <xdr:rowOff>154534</xdr:rowOff>
    </xdr:to>
    <xdr:sp macro="" textlink="">
      <xdr:nvSpPr>
        <xdr:cNvPr id="539" name="フローチャート: 判断 538">
          <a:extLst>
            <a:ext uri="{FF2B5EF4-FFF2-40B4-BE49-F238E27FC236}">
              <a16:creationId xmlns="" xmlns:a16="http://schemas.microsoft.com/office/drawing/2014/main" id="{00000000-0008-0000-0600-00001B020000}"/>
            </a:ext>
          </a:extLst>
        </xdr:cNvPr>
        <xdr:cNvSpPr/>
      </xdr:nvSpPr>
      <xdr:spPr>
        <a:xfrm>
          <a:off x="12763500" y="656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171061</xdr:rowOff>
    </xdr:from>
    <xdr:ext cx="469744" cy="25904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2579428" y="63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139440</xdr:rowOff>
    </xdr:from>
    <xdr:to>
      <xdr:col>85</xdr:col>
      <xdr:colOff>177800</xdr:colOff>
      <xdr:row>39</xdr:row>
      <xdr:rowOff>69590</xdr:rowOff>
    </xdr:to>
    <xdr:sp macro="" textlink="">
      <xdr:nvSpPr>
        <xdr:cNvPr id="546" name="楕円 545">
          <a:extLst>
            <a:ext uri="{FF2B5EF4-FFF2-40B4-BE49-F238E27FC236}">
              <a16:creationId xmlns="" xmlns:a16="http://schemas.microsoft.com/office/drawing/2014/main" id="{00000000-0008-0000-0600-000022020000}"/>
            </a:ext>
          </a:extLst>
        </xdr:cNvPr>
        <xdr:cNvSpPr/>
      </xdr:nvSpPr>
      <xdr:spPr>
        <a:xfrm>
          <a:off x="16268700" y="6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54367</xdr:rowOff>
    </xdr:from>
    <xdr:ext cx="469744" cy="259045"/>
    <xdr:sp macro="" textlink="">
      <xdr:nvSpPr>
        <xdr:cNvPr id="547" name="災害復旧事業費該当値テキスト">
          <a:extLst>
            <a:ext uri="{FF2B5EF4-FFF2-40B4-BE49-F238E27FC236}">
              <a16:creationId xmlns="" xmlns:a16="http://schemas.microsoft.com/office/drawing/2014/main" id="{00000000-0008-0000-0600-000023020000}"/>
            </a:ext>
          </a:extLst>
        </xdr:cNvPr>
        <xdr:cNvSpPr txBox="1"/>
      </xdr:nvSpPr>
      <xdr:spPr>
        <a:xfrm>
          <a:off x="16370300" y="656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148393</xdr:rowOff>
    </xdr:from>
    <xdr:to>
      <xdr:col>81</xdr:col>
      <xdr:colOff>101600</xdr:colOff>
      <xdr:row>39</xdr:row>
      <xdr:rowOff>78543</xdr:rowOff>
    </xdr:to>
    <xdr:sp macro="" textlink="">
      <xdr:nvSpPr>
        <xdr:cNvPr id="548" name="楕円 547">
          <a:extLst>
            <a:ext uri="{FF2B5EF4-FFF2-40B4-BE49-F238E27FC236}">
              <a16:creationId xmlns="" xmlns:a16="http://schemas.microsoft.com/office/drawing/2014/main" id="{00000000-0008-0000-0600-000024020000}"/>
            </a:ext>
          </a:extLst>
        </xdr:cNvPr>
        <xdr:cNvSpPr/>
      </xdr:nvSpPr>
      <xdr:spPr>
        <a:xfrm>
          <a:off x="15430500" y="66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69670</xdr:rowOff>
    </xdr:from>
    <xdr:ext cx="378565" cy="259045"/>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5292017" y="6756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94729</xdr:rowOff>
    </xdr:from>
    <xdr:to>
      <xdr:col>76</xdr:col>
      <xdr:colOff>165100</xdr:colOff>
      <xdr:row>39</xdr:row>
      <xdr:rowOff>24879</xdr:rowOff>
    </xdr:to>
    <xdr:sp macro="" textlink="">
      <xdr:nvSpPr>
        <xdr:cNvPr id="550" name="楕円 549">
          <a:extLst>
            <a:ext uri="{FF2B5EF4-FFF2-40B4-BE49-F238E27FC236}">
              <a16:creationId xmlns="" xmlns:a16="http://schemas.microsoft.com/office/drawing/2014/main" id="{00000000-0008-0000-0600-000026020000}"/>
            </a:ext>
          </a:extLst>
        </xdr:cNvPr>
        <xdr:cNvSpPr/>
      </xdr:nvSpPr>
      <xdr:spPr>
        <a:xfrm>
          <a:off x="14541500" y="660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16006</xdr:rowOff>
    </xdr:from>
    <xdr:ext cx="469744" cy="259045"/>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4357428" y="670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96577</xdr:rowOff>
    </xdr:from>
    <xdr:to>
      <xdr:col>72</xdr:col>
      <xdr:colOff>38100</xdr:colOff>
      <xdr:row>39</xdr:row>
      <xdr:rowOff>26727</xdr:rowOff>
    </xdr:to>
    <xdr:sp macro="" textlink="">
      <xdr:nvSpPr>
        <xdr:cNvPr id="552" name="楕円 551">
          <a:extLst>
            <a:ext uri="{FF2B5EF4-FFF2-40B4-BE49-F238E27FC236}">
              <a16:creationId xmlns="" xmlns:a16="http://schemas.microsoft.com/office/drawing/2014/main" id="{00000000-0008-0000-0600-000028020000}"/>
            </a:ext>
          </a:extLst>
        </xdr:cNvPr>
        <xdr:cNvSpPr/>
      </xdr:nvSpPr>
      <xdr:spPr>
        <a:xfrm>
          <a:off x="13652500" y="661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17854</xdr:rowOff>
    </xdr:from>
    <xdr:ext cx="469744" cy="259045"/>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3468428" y="670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111017</xdr:rowOff>
    </xdr:from>
    <xdr:to>
      <xdr:col>67</xdr:col>
      <xdr:colOff>101600</xdr:colOff>
      <xdr:row>39</xdr:row>
      <xdr:rowOff>41167</xdr:rowOff>
    </xdr:to>
    <xdr:sp macro="" textlink="">
      <xdr:nvSpPr>
        <xdr:cNvPr id="554" name="楕円 553">
          <a:extLst>
            <a:ext uri="{FF2B5EF4-FFF2-40B4-BE49-F238E27FC236}">
              <a16:creationId xmlns="" xmlns:a16="http://schemas.microsoft.com/office/drawing/2014/main" id="{00000000-0008-0000-0600-00002A020000}"/>
            </a:ext>
          </a:extLst>
        </xdr:cNvPr>
        <xdr:cNvSpPr/>
      </xdr:nvSpPr>
      <xdr:spPr>
        <a:xfrm>
          <a:off x="12763500" y="66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32294</xdr:rowOff>
    </xdr:from>
    <xdr:ext cx="469744" cy="259045"/>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2579428" y="6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 xmlns:a16="http://schemas.microsoft.com/office/drawing/2014/main" id="{00000000-0008-0000-06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 xmlns:a16="http://schemas.microsoft.com/office/drawing/2014/main" id="{00000000-0008-0000-06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32" name="公債費最小値テキスト">
          <a:extLst>
            <a:ext uri="{FF2B5EF4-FFF2-40B4-BE49-F238E27FC236}">
              <a16:creationId xmlns="" xmlns:a16="http://schemas.microsoft.com/office/drawing/2014/main" id="{00000000-0008-0000-0600-000078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3" name="直線コネクタ 632">
          <a:extLst>
            <a:ext uri="{FF2B5EF4-FFF2-40B4-BE49-F238E27FC236}">
              <a16:creationId xmlns="" xmlns:a16="http://schemas.microsoft.com/office/drawing/2014/main" id="{00000000-0008-0000-0600-000079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4" name="公債費最大値テキスト">
          <a:extLst>
            <a:ext uri="{FF2B5EF4-FFF2-40B4-BE49-F238E27FC236}">
              <a16:creationId xmlns="" xmlns:a16="http://schemas.microsoft.com/office/drawing/2014/main" id="{00000000-0008-0000-0600-00007A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5" name="直線コネクタ 634">
          <a:extLst>
            <a:ext uri="{FF2B5EF4-FFF2-40B4-BE49-F238E27FC236}">
              <a16:creationId xmlns="" xmlns:a16="http://schemas.microsoft.com/office/drawing/2014/main" id="{00000000-0008-0000-0600-00007B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113770</xdr:rowOff>
    </xdr:from>
    <xdr:to>
      <xdr:col>85</xdr:col>
      <xdr:colOff>127000</xdr:colOff>
      <xdr:row>78</xdr:row>
      <xdr:rowOff>125020</xdr:rowOff>
    </xdr:to>
    <xdr:cxnSp macro="">
      <xdr:nvCxnSpPr>
        <xdr:cNvPr id="636" name="直線コネクタ 635">
          <a:extLst>
            <a:ext uri="{FF2B5EF4-FFF2-40B4-BE49-F238E27FC236}">
              <a16:creationId xmlns="" xmlns:a16="http://schemas.microsoft.com/office/drawing/2014/main" id="{00000000-0008-0000-0600-00007C020000}"/>
            </a:ext>
          </a:extLst>
        </xdr:cNvPr>
        <xdr:cNvCxnSpPr/>
      </xdr:nvCxnSpPr>
      <xdr:spPr>
        <a:xfrm flipV="1">
          <a:off x="15481300" y="13486870"/>
          <a:ext cx="838200" cy="1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57860</xdr:rowOff>
    </xdr:from>
    <xdr:ext cx="534377" cy="259045"/>
    <xdr:sp macro="" textlink="">
      <xdr:nvSpPr>
        <xdr:cNvPr id="637" name="公債費平均値テキスト">
          <a:extLst>
            <a:ext uri="{FF2B5EF4-FFF2-40B4-BE49-F238E27FC236}">
              <a16:creationId xmlns="" xmlns:a16="http://schemas.microsoft.com/office/drawing/2014/main" id="{00000000-0008-0000-0600-00007D020000}"/>
            </a:ext>
          </a:extLst>
        </xdr:cNvPr>
        <xdr:cNvSpPr txBox="1"/>
      </xdr:nvSpPr>
      <xdr:spPr>
        <a:xfrm>
          <a:off x="16370300" y="1274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8" name="フローチャート: 判断 637">
          <a:extLst>
            <a:ext uri="{FF2B5EF4-FFF2-40B4-BE49-F238E27FC236}">
              <a16:creationId xmlns="" xmlns:a16="http://schemas.microsoft.com/office/drawing/2014/main" id="{00000000-0008-0000-0600-00007E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120383</xdr:rowOff>
    </xdr:from>
    <xdr:to>
      <xdr:col>81</xdr:col>
      <xdr:colOff>50800</xdr:colOff>
      <xdr:row>78</xdr:row>
      <xdr:rowOff>125020</xdr:rowOff>
    </xdr:to>
    <xdr:cxnSp macro="">
      <xdr:nvCxnSpPr>
        <xdr:cNvPr id="639" name="直線コネクタ 638">
          <a:extLst>
            <a:ext uri="{FF2B5EF4-FFF2-40B4-BE49-F238E27FC236}">
              <a16:creationId xmlns="" xmlns:a16="http://schemas.microsoft.com/office/drawing/2014/main" id="{00000000-0008-0000-0600-00007F020000}"/>
            </a:ext>
          </a:extLst>
        </xdr:cNvPr>
        <xdr:cNvCxnSpPr/>
      </xdr:nvCxnSpPr>
      <xdr:spPr>
        <a:xfrm>
          <a:off x="14592300" y="13493483"/>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40" name="フローチャート: 判断 639">
          <a:extLst>
            <a:ext uri="{FF2B5EF4-FFF2-40B4-BE49-F238E27FC236}">
              <a16:creationId xmlns="" xmlns:a16="http://schemas.microsoft.com/office/drawing/2014/main" id="{00000000-0008-0000-0600-000080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152947</xdr:rowOff>
    </xdr:from>
    <xdr:ext cx="534377"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5214111" y="126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27197</xdr:rowOff>
    </xdr:from>
    <xdr:to>
      <xdr:col>76</xdr:col>
      <xdr:colOff>114300</xdr:colOff>
      <xdr:row>78</xdr:row>
      <xdr:rowOff>120383</xdr:rowOff>
    </xdr:to>
    <xdr:cxnSp macro="">
      <xdr:nvCxnSpPr>
        <xdr:cNvPr id="642" name="直線コネクタ 641">
          <a:extLst>
            <a:ext uri="{FF2B5EF4-FFF2-40B4-BE49-F238E27FC236}">
              <a16:creationId xmlns="" xmlns:a16="http://schemas.microsoft.com/office/drawing/2014/main" id="{00000000-0008-0000-0600-000082020000}"/>
            </a:ext>
          </a:extLst>
        </xdr:cNvPr>
        <xdr:cNvCxnSpPr/>
      </xdr:nvCxnSpPr>
      <xdr:spPr>
        <a:xfrm>
          <a:off x="13703300" y="13400297"/>
          <a:ext cx="889000" cy="9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164795</xdr:rowOff>
    </xdr:from>
    <xdr:to>
      <xdr:col>76</xdr:col>
      <xdr:colOff>165100</xdr:colOff>
      <xdr:row>76</xdr:row>
      <xdr:rowOff>94945</xdr:rowOff>
    </xdr:to>
    <xdr:sp macro="" textlink="">
      <xdr:nvSpPr>
        <xdr:cNvPr id="643" name="フローチャート: 判断 642">
          <a:extLst>
            <a:ext uri="{FF2B5EF4-FFF2-40B4-BE49-F238E27FC236}">
              <a16:creationId xmlns="" xmlns:a16="http://schemas.microsoft.com/office/drawing/2014/main" id="{00000000-0008-0000-0600-000083020000}"/>
            </a:ext>
          </a:extLst>
        </xdr:cNvPr>
        <xdr:cNvSpPr/>
      </xdr:nvSpPr>
      <xdr:spPr>
        <a:xfrm>
          <a:off x="14541500" y="130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111472</xdr:rowOff>
    </xdr:from>
    <xdr:ext cx="534377" cy="259045"/>
    <xdr:sp macro="" textlink="">
      <xdr:nvSpPr>
        <xdr:cNvPr id="644" name="テキスト ボックス 643">
          <a:extLst>
            <a:ext uri="{FF2B5EF4-FFF2-40B4-BE49-F238E27FC236}">
              <a16:creationId xmlns="" xmlns:a16="http://schemas.microsoft.com/office/drawing/2014/main" id="{00000000-0008-0000-0600-000084020000}"/>
            </a:ext>
          </a:extLst>
        </xdr:cNvPr>
        <xdr:cNvSpPr txBox="1"/>
      </xdr:nvSpPr>
      <xdr:spPr>
        <a:xfrm>
          <a:off x="14325111" y="1279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27197</xdr:rowOff>
    </xdr:from>
    <xdr:to>
      <xdr:col>71</xdr:col>
      <xdr:colOff>177800</xdr:colOff>
      <xdr:row>78</xdr:row>
      <xdr:rowOff>123028</xdr:rowOff>
    </xdr:to>
    <xdr:cxnSp macro="">
      <xdr:nvCxnSpPr>
        <xdr:cNvPr id="645" name="直線コネクタ 644">
          <a:extLst>
            <a:ext uri="{FF2B5EF4-FFF2-40B4-BE49-F238E27FC236}">
              <a16:creationId xmlns="" xmlns:a16="http://schemas.microsoft.com/office/drawing/2014/main" id="{00000000-0008-0000-0600-000085020000}"/>
            </a:ext>
          </a:extLst>
        </xdr:cNvPr>
        <xdr:cNvCxnSpPr/>
      </xdr:nvCxnSpPr>
      <xdr:spPr>
        <a:xfrm flipV="1">
          <a:off x="12814300" y="13400297"/>
          <a:ext cx="889000" cy="9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169694</xdr:rowOff>
    </xdr:from>
    <xdr:to>
      <xdr:col>72</xdr:col>
      <xdr:colOff>38100</xdr:colOff>
      <xdr:row>76</xdr:row>
      <xdr:rowOff>99844</xdr:rowOff>
    </xdr:to>
    <xdr:sp macro="" textlink="">
      <xdr:nvSpPr>
        <xdr:cNvPr id="646" name="フローチャート: 判断 645">
          <a:extLst>
            <a:ext uri="{FF2B5EF4-FFF2-40B4-BE49-F238E27FC236}">
              <a16:creationId xmlns="" xmlns:a16="http://schemas.microsoft.com/office/drawing/2014/main" id="{00000000-0008-0000-0600-000086020000}"/>
            </a:ext>
          </a:extLst>
        </xdr:cNvPr>
        <xdr:cNvSpPr/>
      </xdr:nvSpPr>
      <xdr:spPr>
        <a:xfrm>
          <a:off x="13652500" y="1302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116371</xdr:rowOff>
    </xdr:from>
    <xdr:ext cx="534377"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3436111" y="1280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3715</xdr:rowOff>
    </xdr:from>
    <xdr:to>
      <xdr:col>67</xdr:col>
      <xdr:colOff>101600</xdr:colOff>
      <xdr:row>76</xdr:row>
      <xdr:rowOff>105315</xdr:rowOff>
    </xdr:to>
    <xdr:sp macro="" textlink="">
      <xdr:nvSpPr>
        <xdr:cNvPr id="648" name="フローチャート: 判断 647">
          <a:extLst>
            <a:ext uri="{FF2B5EF4-FFF2-40B4-BE49-F238E27FC236}">
              <a16:creationId xmlns="" xmlns:a16="http://schemas.microsoft.com/office/drawing/2014/main" id="{00000000-0008-0000-0600-000088020000}"/>
            </a:ext>
          </a:extLst>
        </xdr:cNvPr>
        <xdr:cNvSpPr/>
      </xdr:nvSpPr>
      <xdr:spPr>
        <a:xfrm>
          <a:off x="12763500" y="1303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121841</xdr:rowOff>
    </xdr:from>
    <xdr:ext cx="534377"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2547111" y="128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62970</xdr:rowOff>
    </xdr:from>
    <xdr:to>
      <xdr:col>85</xdr:col>
      <xdr:colOff>177800</xdr:colOff>
      <xdr:row>78</xdr:row>
      <xdr:rowOff>164570</xdr:rowOff>
    </xdr:to>
    <xdr:sp macro="" textlink="">
      <xdr:nvSpPr>
        <xdr:cNvPr id="655" name="楕円 654">
          <a:extLst>
            <a:ext uri="{FF2B5EF4-FFF2-40B4-BE49-F238E27FC236}">
              <a16:creationId xmlns="" xmlns:a16="http://schemas.microsoft.com/office/drawing/2014/main" id="{00000000-0008-0000-0600-00008F020000}"/>
            </a:ext>
          </a:extLst>
        </xdr:cNvPr>
        <xdr:cNvSpPr/>
      </xdr:nvSpPr>
      <xdr:spPr>
        <a:xfrm>
          <a:off x="16268700" y="1343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149347</xdr:rowOff>
    </xdr:from>
    <xdr:ext cx="534377" cy="259045"/>
    <xdr:sp macro="" textlink="">
      <xdr:nvSpPr>
        <xdr:cNvPr id="656" name="公債費該当値テキスト">
          <a:extLst>
            <a:ext uri="{FF2B5EF4-FFF2-40B4-BE49-F238E27FC236}">
              <a16:creationId xmlns="" xmlns:a16="http://schemas.microsoft.com/office/drawing/2014/main" id="{00000000-0008-0000-0600-000090020000}"/>
            </a:ext>
          </a:extLst>
        </xdr:cNvPr>
        <xdr:cNvSpPr txBox="1"/>
      </xdr:nvSpPr>
      <xdr:spPr>
        <a:xfrm>
          <a:off x="16370300" y="1335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74220</xdr:rowOff>
    </xdr:from>
    <xdr:to>
      <xdr:col>81</xdr:col>
      <xdr:colOff>101600</xdr:colOff>
      <xdr:row>79</xdr:row>
      <xdr:rowOff>4370</xdr:rowOff>
    </xdr:to>
    <xdr:sp macro="" textlink="">
      <xdr:nvSpPr>
        <xdr:cNvPr id="657" name="楕円 656">
          <a:extLst>
            <a:ext uri="{FF2B5EF4-FFF2-40B4-BE49-F238E27FC236}">
              <a16:creationId xmlns="" xmlns:a16="http://schemas.microsoft.com/office/drawing/2014/main" id="{00000000-0008-0000-0600-000091020000}"/>
            </a:ext>
          </a:extLst>
        </xdr:cNvPr>
        <xdr:cNvSpPr/>
      </xdr:nvSpPr>
      <xdr:spPr>
        <a:xfrm>
          <a:off x="15430500" y="134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166947</xdr:rowOff>
    </xdr:from>
    <xdr:ext cx="534377" cy="259045"/>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5214111" y="135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69583</xdr:rowOff>
    </xdr:from>
    <xdr:to>
      <xdr:col>76</xdr:col>
      <xdr:colOff>165100</xdr:colOff>
      <xdr:row>78</xdr:row>
      <xdr:rowOff>171183</xdr:rowOff>
    </xdr:to>
    <xdr:sp macro="" textlink="">
      <xdr:nvSpPr>
        <xdr:cNvPr id="659" name="楕円 658">
          <a:extLst>
            <a:ext uri="{FF2B5EF4-FFF2-40B4-BE49-F238E27FC236}">
              <a16:creationId xmlns="" xmlns:a16="http://schemas.microsoft.com/office/drawing/2014/main" id="{00000000-0008-0000-0600-000093020000}"/>
            </a:ext>
          </a:extLst>
        </xdr:cNvPr>
        <xdr:cNvSpPr/>
      </xdr:nvSpPr>
      <xdr:spPr>
        <a:xfrm>
          <a:off x="14541500" y="134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162310</xdr:rowOff>
    </xdr:from>
    <xdr:ext cx="534377" cy="25904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4325111" y="1353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147847</xdr:rowOff>
    </xdr:from>
    <xdr:to>
      <xdr:col>72</xdr:col>
      <xdr:colOff>38100</xdr:colOff>
      <xdr:row>78</xdr:row>
      <xdr:rowOff>77997</xdr:rowOff>
    </xdr:to>
    <xdr:sp macro="" textlink="">
      <xdr:nvSpPr>
        <xdr:cNvPr id="661" name="楕円 660">
          <a:extLst>
            <a:ext uri="{FF2B5EF4-FFF2-40B4-BE49-F238E27FC236}">
              <a16:creationId xmlns="" xmlns:a16="http://schemas.microsoft.com/office/drawing/2014/main" id="{00000000-0008-0000-0600-000095020000}"/>
            </a:ext>
          </a:extLst>
        </xdr:cNvPr>
        <xdr:cNvSpPr/>
      </xdr:nvSpPr>
      <xdr:spPr>
        <a:xfrm>
          <a:off x="13652500" y="1334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69124</xdr:rowOff>
    </xdr:from>
    <xdr:ext cx="534377" cy="259045"/>
    <xdr:sp macro="" textlink="">
      <xdr:nvSpPr>
        <xdr:cNvPr id="662" name="テキスト ボックス 661">
          <a:extLst>
            <a:ext uri="{FF2B5EF4-FFF2-40B4-BE49-F238E27FC236}">
              <a16:creationId xmlns="" xmlns:a16="http://schemas.microsoft.com/office/drawing/2014/main" id="{00000000-0008-0000-0600-000096020000}"/>
            </a:ext>
          </a:extLst>
        </xdr:cNvPr>
        <xdr:cNvSpPr txBox="1"/>
      </xdr:nvSpPr>
      <xdr:spPr>
        <a:xfrm>
          <a:off x="13436111" y="1344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72228</xdr:rowOff>
    </xdr:from>
    <xdr:to>
      <xdr:col>67</xdr:col>
      <xdr:colOff>101600</xdr:colOff>
      <xdr:row>79</xdr:row>
      <xdr:rowOff>2378</xdr:rowOff>
    </xdr:to>
    <xdr:sp macro="" textlink="">
      <xdr:nvSpPr>
        <xdr:cNvPr id="663" name="楕円 662">
          <a:extLst>
            <a:ext uri="{FF2B5EF4-FFF2-40B4-BE49-F238E27FC236}">
              <a16:creationId xmlns="" xmlns:a16="http://schemas.microsoft.com/office/drawing/2014/main" id="{00000000-0008-0000-0600-000097020000}"/>
            </a:ext>
          </a:extLst>
        </xdr:cNvPr>
        <xdr:cNvSpPr/>
      </xdr:nvSpPr>
      <xdr:spPr>
        <a:xfrm>
          <a:off x="12763500" y="134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164955</xdr:rowOff>
    </xdr:from>
    <xdr:ext cx="534377" cy="259045"/>
    <xdr:sp macro="" textlink="">
      <xdr:nvSpPr>
        <xdr:cNvPr id="664" name="テキスト ボックス 663">
          <a:extLst>
            <a:ext uri="{FF2B5EF4-FFF2-40B4-BE49-F238E27FC236}">
              <a16:creationId xmlns="" xmlns:a16="http://schemas.microsoft.com/office/drawing/2014/main" id="{00000000-0008-0000-0600-000098020000}"/>
            </a:ext>
          </a:extLst>
        </xdr:cNvPr>
        <xdr:cNvSpPr txBox="1"/>
      </xdr:nvSpPr>
      <xdr:spPr>
        <a:xfrm>
          <a:off x="12547111" y="1353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 xmlns:a16="http://schemas.microsoft.com/office/drawing/2014/main" id="{00000000-0008-0000-06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9" name="積立金最小値テキスト">
          <a:extLst>
            <a:ext uri="{FF2B5EF4-FFF2-40B4-BE49-F238E27FC236}">
              <a16:creationId xmlns="" xmlns:a16="http://schemas.microsoft.com/office/drawing/2014/main" id="{00000000-0008-0000-0600-0000B1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90" name="直線コネクタ 689">
          <a:extLst>
            <a:ext uri="{FF2B5EF4-FFF2-40B4-BE49-F238E27FC236}">
              <a16:creationId xmlns="" xmlns:a16="http://schemas.microsoft.com/office/drawing/2014/main" id="{00000000-0008-0000-0600-0000B2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91" name="積立金最大値テキスト">
          <a:extLst>
            <a:ext uri="{FF2B5EF4-FFF2-40B4-BE49-F238E27FC236}">
              <a16:creationId xmlns="" xmlns:a16="http://schemas.microsoft.com/office/drawing/2014/main" id="{00000000-0008-0000-0600-0000B3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92" name="直線コネクタ 691">
          <a:extLst>
            <a:ext uri="{FF2B5EF4-FFF2-40B4-BE49-F238E27FC236}">
              <a16:creationId xmlns="" xmlns:a16="http://schemas.microsoft.com/office/drawing/2014/main" id="{00000000-0008-0000-0600-0000B4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164312</xdr:rowOff>
    </xdr:from>
    <xdr:to>
      <xdr:col>85</xdr:col>
      <xdr:colOff>127000</xdr:colOff>
      <xdr:row>95</xdr:row>
      <xdr:rowOff>13512</xdr:rowOff>
    </xdr:to>
    <xdr:cxnSp macro="">
      <xdr:nvCxnSpPr>
        <xdr:cNvPr id="693" name="直線コネクタ 692">
          <a:extLst>
            <a:ext uri="{FF2B5EF4-FFF2-40B4-BE49-F238E27FC236}">
              <a16:creationId xmlns="" xmlns:a16="http://schemas.microsoft.com/office/drawing/2014/main" id="{00000000-0008-0000-0600-0000B5020000}"/>
            </a:ext>
          </a:extLst>
        </xdr:cNvPr>
        <xdr:cNvCxnSpPr/>
      </xdr:nvCxnSpPr>
      <xdr:spPr>
        <a:xfrm>
          <a:off x="15481300" y="16280612"/>
          <a:ext cx="8382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148956</xdr:rowOff>
    </xdr:from>
    <xdr:ext cx="534377" cy="259045"/>
    <xdr:sp macro="" textlink="">
      <xdr:nvSpPr>
        <xdr:cNvPr id="694" name="積立金平均値テキスト">
          <a:extLst>
            <a:ext uri="{FF2B5EF4-FFF2-40B4-BE49-F238E27FC236}">
              <a16:creationId xmlns="" xmlns:a16="http://schemas.microsoft.com/office/drawing/2014/main" id="{00000000-0008-0000-0600-0000B6020000}"/>
            </a:ext>
          </a:extLst>
        </xdr:cNvPr>
        <xdr:cNvSpPr txBox="1"/>
      </xdr:nvSpPr>
      <xdr:spPr>
        <a:xfrm>
          <a:off x="16370300" y="16436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5" name="フローチャート: 判断 694">
          <a:extLst>
            <a:ext uri="{FF2B5EF4-FFF2-40B4-BE49-F238E27FC236}">
              <a16:creationId xmlns="" xmlns:a16="http://schemas.microsoft.com/office/drawing/2014/main" id="{00000000-0008-0000-0600-0000B7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164312</xdr:rowOff>
    </xdr:from>
    <xdr:to>
      <xdr:col>81</xdr:col>
      <xdr:colOff>50800</xdr:colOff>
      <xdr:row>97</xdr:row>
      <xdr:rowOff>76340</xdr:rowOff>
    </xdr:to>
    <xdr:cxnSp macro="">
      <xdr:nvCxnSpPr>
        <xdr:cNvPr id="696" name="直線コネクタ 695">
          <a:extLst>
            <a:ext uri="{FF2B5EF4-FFF2-40B4-BE49-F238E27FC236}">
              <a16:creationId xmlns="" xmlns:a16="http://schemas.microsoft.com/office/drawing/2014/main" id="{00000000-0008-0000-0600-0000B8020000}"/>
            </a:ext>
          </a:extLst>
        </xdr:cNvPr>
        <xdr:cNvCxnSpPr/>
      </xdr:nvCxnSpPr>
      <xdr:spPr>
        <a:xfrm flipV="1">
          <a:off x="14592300" y="16280612"/>
          <a:ext cx="889000" cy="42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7" name="フローチャート: 判断 696">
          <a:extLst>
            <a:ext uri="{FF2B5EF4-FFF2-40B4-BE49-F238E27FC236}">
              <a16:creationId xmlns="" xmlns:a16="http://schemas.microsoft.com/office/drawing/2014/main" id="{00000000-0008-0000-0600-0000B9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4215</xdr:rowOff>
    </xdr:from>
    <xdr:ext cx="534377"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5214111" y="1646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76340</xdr:rowOff>
    </xdr:from>
    <xdr:to>
      <xdr:col>76</xdr:col>
      <xdr:colOff>114300</xdr:colOff>
      <xdr:row>97</xdr:row>
      <xdr:rowOff>162007</xdr:rowOff>
    </xdr:to>
    <xdr:cxnSp macro="">
      <xdr:nvCxnSpPr>
        <xdr:cNvPr id="699" name="直線コネクタ 698">
          <a:extLst>
            <a:ext uri="{FF2B5EF4-FFF2-40B4-BE49-F238E27FC236}">
              <a16:creationId xmlns="" xmlns:a16="http://schemas.microsoft.com/office/drawing/2014/main" id="{00000000-0008-0000-0600-0000BB020000}"/>
            </a:ext>
          </a:extLst>
        </xdr:cNvPr>
        <xdr:cNvCxnSpPr/>
      </xdr:nvCxnSpPr>
      <xdr:spPr>
        <a:xfrm flipV="1">
          <a:off x="13703300" y="16706990"/>
          <a:ext cx="889000" cy="8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35083</xdr:rowOff>
    </xdr:from>
    <xdr:to>
      <xdr:col>76</xdr:col>
      <xdr:colOff>165100</xdr:colOff>
      <xdr:row>97</xdr:row>
      <xdr:rowOff>136683</xdr:rowOff>
    </xdr:to>
    <xdr:sp macro="" textlink="">
      <xdr:nvSpPr>
        <xdr:cNvPr id="700" name="フローチャート: 判断 699">
          <a:extLst>
            <a:ext uri="{FF2B5EF4-FFF2-40B4-BE49-F238E27FC236}">
              <a16:creationId xmlns="" xmlns:a16="http://schemas.microsoft.com/office/drawing/2014/main" id="{00000000-0008-0000-0600-0000BC020000}"/>
            </a:ext>
          </a:extLst>
        </xdr:cNvPr>
        <xdr:cNvSpPr/>
      </xdr:nvSpPr>
      <xdr:spPr>
        <a:xfrm>
          <a:off x="14541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127810</xdr:rowOff>
    </xdr:from>
    <xdr:ext cx="534377" cy="259045"/>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4325111" y="167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43287</xdr:rowOff>
    </xdr:from>
    <xdr:to>
      <xdr:col>71</xdr:col>
      <xdr:colOff>177800</xdr:colOff>
      <xdr:row>97</xdr:row>
      <xdr:rowOff>162007</xdr:rowOff>
    </xdr:to>
    <xdr:cxnSp macro="">
      <xdr:nvCxnSpPr>
        <xdr:cNvPr id="702" name="直線コネクタ 701">
          <a:extLst>
            <a:ext uri="{FF2B5EF4-FFF2-40B4-BE49-F238E27FC236}">
              <a16:creationId xmlns="" xmlns:a16="http://schemas.microsoft.com/office/drawing/2014/main" id="{00000000-0008-0000-0600-0000BE020000}"/>
            </a:ext>
          </a:extLst>
        </xdr:cNvPr>
        <xdr:cNvCxnSpPr/>
      </xdr:nvCxnSpPr>
      <xdr:spPr>
        <a:xfrm>
          <a:off x="12814300" y="16673937"/>
          <a:ext cx="889000" cy="1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59582</xdr:rowOff>
    </xdr:from>
    <xdr:to>
      <xdr:col>72</xdr:col>
      <xdr:colOff>38100</xdr:colOff>
      <xdr:row>97</xdr:row>
      <xdr:rowOff>161182</xdr:rowOff>
    </xdr:to>
    <xdr:sp macro="" textlink="">
      <xdr:nvSpPr>
        <xdr:cNvPr id="703" name="フローチャート: 判断 702">
          <a:extLst>
            <a:ext uri="{FF2B5EF4-FFF2-40B4-BE49-F238E27FC236}">
              <a16:creationId xmlns="" xmlns:a16="http://schemas.microsoft.com/office/drawing/2014/main" id="{00000000-0008-0000-0600-0000BF020000}"/>
            </a:ext>
          </a:extLst>
        </xdr:cNvPr>
        <xdr:cNvSpPr/>
      </xdr:nvSpPr>
      <xdr:spPr>
        <a:xfrm>
          <a:off x="13652500" y="1669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6259</xdr:rowOff>
    </xdr:from>
    <xdr:ext cx="534377"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3436111" y="1646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53487</xdr:rowOff>
    </xdr:from>
    <xdr:to>
      <xdr:col>67</xdr:col>
      <xdr:colOff>101600</xdr:colOff>
      <xdr:row>97</xdr:row>
      <xdr:rowOff>155087</xdr:rowOff>
    </xdr:to>
    <xdr:sp macro="" textlink="">
      <xdr:nvSpPr>
        <xdr:cNvPr id="705" name="フローチャート: 判断 704">
          <a:extLst>
            <a:ext uri="{FF2B5EF4-FFF2-40B4-BE49-F238E27FC236}">
              <a16:creationId xmlns="" xmlns:a16="http://schemas.microsoft.com/office/drawing/2014/main" id="{00000000-0008-0000-0600-0000C1020000}"/>
            </a:ext>
          </a:extLst>
        </xdr:cNvPr>
        <xdr:cNvSpPr/>
      </xdr:nvSpPr>
      <xdr:spPr>
        <a:xfrm>
          <a:off x="12763500" y="166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146214</xdr:rowOff>
    </xdr:from>
    <xdr:ext cx="534377"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2547111" y="1677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134162</xdr:rowOff>
    </xdr:from>
    <xdr:to>
      <xdr:col>85</xdr:col>
      <xdr:colOff>177800</xdr:colOff>
      <xdr:row>95</xdr:row>
      <xdr:rowOff>64312</xdr:rowOff>
    </xdr:to>
    <xdr:sp macro="" textlink="">
      <xdr:nvSpPr>
        <xdr:cNvPr id="712" name="楕円 711">
          <a:extLst>
            <a:ext uri="{FF2B5EF4-FFF2-40B4-BE49-F238E27FC236}">
              <a16:creationId xmlns="" xmlns:a16="http://schemas.microsoft.com/office/drawing/2014/main" id="{00000000-0008-0000-0600-0000C8020000}"/>
            </a:ext>
          </a:extLst>
        </xdr:cNvPr>
        <xdr:cNvSpPr/>
      </xdr:nvSpPr>
      <xdr:spPr>
        <a:xfrm>
          <a:off x="16268700" y="1625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157039</xdr:rowOff>
    </xdr:from>
    <xdr:ext cx="534377" cy="259045"/>
    <xdr:sp macro="" textlink="">
      <xdr:nvSpPr>
        <xdr:cNvPr id="713" name="積立金該当値テキスト">
          <a:extLst>
            <a:ext uri="{FF2B5EF4-FFF2-40B4-BE49-F238E27FC236}">
              <a16:creationId xmlns="" xmlns:a16="http://schemas.microsoft.com/office/drawing/2014/main" id="{00000000-0008-0000-0600-0000C9020000}"/>
            </a:ext>
          </a:extLst>
        </xdr:cNvPr>
        <xdr:cNvSpPr txBox="1"/>
      </xdr:nvSpPr>
      <xdr:spPr>
        <a:xfrm>
          <a:off x="16370300" y="1610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113512</xdr:rowOff>
    </xdr:from>
    <xdr:to>
      <xdr:col>81</xdr:col>
      <xdr:colOff>101600</xdr:colOff>
      <xdr:row>95</xdr:row>
      <xdr:rowOff>43662</xdr:rowOff>
    </xdr:to>
    <xdr:sp macro="" textlink="">
      <xdr:nvSpPr>
        <xdr:cNvPr id="714" name="楕円 713">
          <a:extLst>
            <a:ext uri="{FF2B5EF4-FFF2-40B4-BE49-F238E27FC236}">
              <a16:creationId xmlns="" xmlns:a16="http://schemas.microsoft.com/office/drawing/2014/main" id="{00000000-0008-0000-0600-0000CA020000}"/>
            </a:ext>
          </a:extLst>
        </xdr:cNvPr>
        <xdr:cNvSpPr/>
      </xdr:nvSpPr>
      <xdr:spPr>
        <a:xfrm>
          <a:off x="15430500" y="1622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60189</xdr:rowOff>
    </xdr:from>
    <xdr:ext cx="534377" cy="25904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5214111" y="160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25540</xdr:rowOff>
    </xdr:from>
    <xdr:to>
      <xdr:col>76</xdr:col>
      <xdr:colOff>165100</xdr:colOff>
      <xdr:row>97</xdr:row>
      <xdr:rowOff>127140</xdr:rowOff>
    </xdr:to>
    <xdr:sp macro="" textlink="">
      <xdr:nvSpPr>
        <xdr:cNvPr id="716" name="楕円 715">
          <a:extLst>
            <a:ext uri="{FF2B5EF4-FFF2-40B4-BE49-F238E27FC236}">
              <a16:creationId xmlns="" xmlns:a16="http://schemas.microsoft.com/office/drawing/2014/main" id="{00000000-0008-0000-0600-0000CC020000}"/>
            </a:ext>
          </a:extLst>
        </xdr:cNvPr>
        <xdr:cNvSpPr/>
      </xdr:nvSpPr>
      <xdr:spPr>
        <a:xfrm>
          <a:off x="14541500" y="166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143667</xdr:rowOff>
    </xdr:from>
    <xdr:ext cx="534377" cy="259045"/>
    <xdr:sp macro="" textlink="">
      <xdr:nvSpPr>
        <xdr:cNvPr id="717" name="テキスト ボックス 716">
          <a:extLst>
            <a:ext uri="{FF2B5EF4-FFF2-40B4-BE49-F238E27FC236}">
              <a16:creationId xmlns="" xmlns:a16="http://schemas.microsoft.com/office/drawing/2014/main" id="{00000000-0008-0000-0600-0000CD020000}"/>
            </a:ext>
          </a:extLst>
        </xdr:cNvPr>
        <xdr:cNvSpPr txBox="1"/>
      </xdr:nvSpPr>
      <xdr:spPr>
        <a:xfrm>
          <a:off x="14325111" y="1643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111207</xdr:rowOff>
    </xdr:from>
    <xdr:to>
      <xdr:col>72</xdr:col>
      <xdr:colOff>38100</xdr:colOff>
      <xdr:row>98</xdr:row>
      <xdr:rowOff>41357</xdr:rowOff>
    </xdr:to>
    <xdr:sp macro="" textlink="">
      <xdr:nvSpPr>
        <xdr:cNvPr id="718" name="楕円 717">
          <a:extLst>
            <a:ext uri="{FF2B5EF4-FFF2-40B4-BE49-F238E27FC236}">
              <a16:creationId xmlns="" xmlns:a16="http://schemas.microsoft.com/office/drawing/2014/main" id="{00000000-0008-0000-0600-0000CE020000}"/>
            </a:ext>
          </a:extLst>
        </xdr:cNvPr>
        <xdr:cNvSpPr/>
      </xdr:nvSpPr>
      <xdr:spPr>
        <a:xfrm>
          <a:off x="13652500" y="167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32484</xdr:rowOff>
    </xdr:from>
    <xdr:ext cx="534377" cy="259045"/>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3436111" y="1683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163937</xdr:rowOff>
    </xdr:from>
    <xdr:to>
      <xdr:col>67</xdr:col>
      <xdr:colOff>101600</xdr:colOff>
      <xdr:row>97</xdr:row>
      <xdr:rowOff>94087</xdr:rowOff>
    </xdr:to>
    <xdr:sp macro="" textlink="">
      <xdr:nvSpPr>
        <xdr:cNvPr id="720" name="楕円 719">
          <a:extLst>
            <a:ext uri="{FF2B5EF4-FFF2-40B4-BE49-F238E27FC236}">
              <a16:creationId xmlns="" xmlns:a16="http://schemas.microsoft.com/office/drawing/2014/main" id="{00000000-0008-0000-0600-0000D0020000}"/>
            </a:ext>
          </a:extLst>
        </xdr:cNvPr>
        <xdr:cNvSpPr/>
      </xdr:nvSpPr>
      <xdr:spPr>
        <a:xfrm>
          <a:off x="12763500" y="166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110614</xdr:rowOff>
    </xdr:from>
    <xdr:ext cx="534377" cy="259045"/>
    <xdr:sp macro="" textlink="">
      <xdr:nvSpPr>
        <xdr:cNvPr id="721" name="テキスト ボックス 720">
          <a:extLst>
            <a:ext uri="{FF2B5EF4-FFF2-40B4-BE49-F238E27FC236}">
              <a16:creationId xmlns="" xmlns:a16="http://schemas.microsoft.com/office/drawing/2014/main" id="{00000000-0008-0000-0600-0000D1020000}"/>
            </a:ext>
          </a:extLst>
        </xdr:cNvPr>
        <xdr:cNvSpPr txBox="1"/>
      </xdr:nvSpPr>
      <xdr:spPr>
        <a:xfrm>
          <a:off x="12547111" y="163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 xmlns:a16="http://schemas.microsoft.com/office/drawing/2014/main" id="{00000000-0008-0000-06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a:extLst>
            <a:ext uri="{FF2B5EF4-FFF2-40B4-BE49-F238E27FC236}">
              <a16:creationId xmlns="" xmlns:a16="http://schemas.microsoft.com/office/drawing/2014/main" id="{00000000-0008-0000-0600-0000E1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投資及び出資金最小値テキスト">
          <a:extLst>
            <a:ext uri="{FF2B5EF4-FFF2-40B4-BE49-F238E27FC236}">
              <a16:creationId xmlns="" xmlns:a16="http://schemas.microsoft.com/office/drawing/2014/main" id="{00000000-0008-0000-0600-0000E6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 xmlns:a16="http://schemas.microsoft.com/office/drawing/2014/main" id="{00000000-0008-0000-06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4" name="投資及び出資金最大値テキスト">
          <a:extLst>
            <a:ext uri="{FF2B5EF4-FFF2-40B4-BE49-F238E27FC236}">
              <a16:creationId xmlns="" xmlns:a16="http://schemas.microsoft.com/office/drawing/2014/main" id="{00000000-0008-0000-0600-0000E8020000}"/>
            </a:ext>
          </a:extLst>
        </xdr:cNvPr>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5" name="直線コネクタ 744">
          <a:extLst>
            <a:ext uri="{FF2B5EF4-FFF2-40B4-BE49-F238E27FC236}">
              <a16:creationId xmlns="" xmlns:a16="http://schemas.microsoft.com/office/drawing/2014/main" id="{00000000-0008-0000-0600-0000E9020000}"/>
            </a:ext>
          </a:extLst>
        </xdr:cNvPr>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143472</xdr:rowOff>
    </xdr:from>
    <xdr:to>
      <xdr:col>116</xdr:col>
      <xdr:colOff>63500</xdr:colOff>
      <xdr:row>36</xdr:row>
      <xdr:rowOff>157474</xdr:rowOff>
    </xdr:to>
    <xdr:cxnSp macro="">
      <xdr:nvCxnSpPr>
        <xdr:cNvPr id="746" name="直線コネクタ 745">
          <a:extLst>
            <a:ext uri="{FF2B5EF4-FFF2-40B4-BE49-F238E27FC236}">
              <a16:creationId xmlns="" xmlns:a16="http://schemas.microsoft.com/office/drawing/2014/main" id="{00000000-0008-0000-0600-0000EA020000}"/>
            </a:ext>
          </a:extLst>
        </xdr:cNvPr>
        <xdr:cNvCxnSpPr/>
      </xdr:nvCxnSpPr>
      <xdr:spPr>
        <a:xfrm flipV="1">
          <a:off x="21323300" y="6315672"/>
          <a:ext cx="8382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64800</xdr:rowOff>
    </xdr:from>
    <xdr:ext cx="469744" cy="259045"/>
    <xdr:sp macro="" textlink="">
      <xdr:nvSpPr>
        <xdr:cNvPr id="747" name="投資及び出資金平均値テキスト">
          <a:extLst>
            <a:ext uri="{FF2B5EF4-FFF2-40B4-BE49-F238E27FC236}">
              <a16:creationId xmlns="" xmlns:a16="http://schemas.microsoft.com/office/drawing/2014/main" id="{00000000-0008-0000-0600-0000EB020000}"/>
            </a:ext>
          </a:extLst>
        </xdr:cNvPr>
        <xdr:cNvSpPr txBox="1"/>
      </xdr:nvSpPr>
      <xdr:spPr>
        <a:xfrm>
          <a:off x="22212300" y="6065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8" name="フローチャート: 判断 747">
          <a:extLst>
            <a:ext uri="{FF2B5EF4-FFF2-40B4-BE49-F238E27FC236}">
              <a16:creationId xmlns="" xmlns:a16="http://schemas.microsoft.com/office/drawing/2014/main" id="{00000000-0008-0000-0600-0000EC020000}"/>
            </a:ext>
          </a:extLst>
        </xdr:cNvPr>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145015</xdr:rowOff>
    </xdr:from>
    <xdr:to>
      <xdr:col>111</xdr:col>
      <xdr:colOff>177800</xdr:colOff>
      <xdr:row>36</xdr:row>
      <xdr:rowOff>157474</xdr:rowOff>
    </xdr:to>
    <xdr:cxnSp macro="">
      <xdr:nvCxnSpPr>
        <xdr:cNvPr id="749" name="直線コネクタ 748">
          <a:extLst>
            <a:ext uri="{FF2B5EF4-FFF2-40B4-BE49-F238E27FC236}">
              <a16:creationId xmlns="" xmlns:a16="http://schemas.microsoft.com/office/drawing/2014/main" id="{00000000-0008-0000-0600-0000ED020000}"/>
            </a:ext>
          </a:extLst>
        </xdr:cNvPr>
        <xdr:cNvCxnSpPr/>
      </xdr:nvCxnSpPr>
      <xdr:spPr>
        <a:xfrm>
          <a:off x="20434300" y="6317215"/>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50" name="フローチャート: 判断 749">
          <a:extLst>
            <a:ext uri="{FF2B5EF4-FFF2-40B4-BE49-F238E27FC236}">
              <a16:creationId xmlns="" xmlns:a16="http://schemas.microsoft.com/office/drawing/2014/main" id="{00000000-0008-0000-0600-0000EE020000}"/>
            </a:ext>
          </a:extLst>
        </xdr:cNvPr>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133818</xdr:rowOff>
    </xdr:from>
    <xdr:ext cx="469744"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1088428" y="596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145015</xdr:rowOff>
    </xdr:from>
    <xdr:to>
      <xdr:col>107</xdr:col>
      <xdr:colOff>50800</xdr:colOff>
      <xdr:row>37</xdr:row>
      <xdr:rowOff>128956</xdr:rowOff>
    </xdr:to>
    <xdr:cxnSp macro="">
      <xdr:nvCxnSpPr>
        <xdr:cNvPr id="752" name="直線コネクタ 751">
          <a:extLst>
            <a:ext uri="{FF2B5EF4-FFF2-40B4-BE49-F238E27FC236}">
              <a16:creationId xmlns="" xmlns:a16="http://schemas.microsoft.com/office/drawing/2014/main" id="{00000000-0008-0000-0600-0000F0020000}"/>
            </a:ext>
          </a:extLst>
        </xdr:cNvPr>
        <xdr:cNvCxnSpPr/>
      </xdr:nvCxnSpPr>
      <xdr:spPr>
        <a:xfrm flipV="1">
          <a:off x="19545300" y="6317215"/>
          <a:ext cx="889000" cy="15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87986</xdr:rowOff>
    </xdr:from>
    <xdr:to>
      <xdr:col>107</xdr:col>
      <xdr:colOff>101600</xdr:colOff>
      <xdr:row>37</xdr:row>
      <xdr:rowOff>18136</xdr:rowOff>
    </xdr:to>
    <xdr:sp macro="" textlink="">
      <xdr:nvSpPr>
        <xdr:cNvPr id="753" name="フローチャート: 判断 752">
          <a:extLst>
            <a:ext uri="{FF2B5EF4-FFF2-40B4-BE49-F238E27FC236}">
              <a16:creationId xmlns="" xmlns:a16="http://schemas.microsoft.com/office/drawing/2014/main" id="{00000000-0008-0000-0600-0000F1020000}"/>
            </a:ext>
          </a:extLst>
        </xdr:cNvPr>
        <xdr:cNvSpPr/>
      </xdr:nvSpPr>
      <xdr:spPr>
        <a:xfrm>
          <a:off x="20383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34663</xdr:rowOff>
    </xdr:from>
    <xdr:ext cx="469744"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0199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128956</xdr:rowOff>
    </xdr:from>
    <xdr:to>
      <xdr:col>102</xdr:col>
      <xdr:colOff>114300</xdr:colOff>
      <xdr:row>37</xdr:row>
      <xdr:rowOff>142329</xdr:rowOff>
    </xdr:to>
    <xdr:cxnSp macro="">
      <xdr:nvCxnSpPr>
        <xdr:cNvPr id="755" name="直線コネクタ 754">
          <a:extLst>
            <a:ext uri="{FF2B5EF4-FFF2-40B4-BE49-F238E27FC236}">
              <a16:creationId xmlns="" xmlns:a16="http://schemas.microsoft.com/office/drawing/2014/main" id="{00000000-0008-0000-0600-0000F3020000}"/>
            </a:ext>
          </a:extLst>
        </xdr:cNvPr>
        <xdr:cNvCxnSpPr/>
      </xdr:nvCxnSpPr>
      <xdr:spPr>
        <a:xfrm flipV="1">
          <a:off x="18656300" y="6472606"/>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10319</xdr:rowOff>
    </xdr:from>
    <xdr:to>
      <xdr:col>102</xdr:col>
      <xdr:colOff>165100</xdr:colOff>
      <xdr:row>37</xdr:row>
      <xdr:rowOff>111919</xdr:rowOff>
    </xdr:to>
    <xdr:sp macro="" textlink="">
      <xdr:nvSpPr>
        <xdr:cNvPr id="756" name="フローチャート: 判断 755">
          <a:extLst>
            <a:ext uri="{FF2B5EF4-FFF2-40B4-BE49-F238E27FC236}">
              <a16:creationId xmlns="" xmlns:a16="http://schemas.microsoft.com/office/drawing/2014/main" id="{00000000-0008-0000-0600-0000F4020000}"/>
            </a:ext>
          </a:extLst>
        </xdr:cNvPr>
        <xdr:cNvSpPr/>
      </xdr:nvSpPr>
      <xdr:spPr>
        <a:xfrm>
          <a:off x="19494500" y="63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128446</xdr:rowOff>
    </xdr:from>
    <xdr:ext cx="469744"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9310428" y="61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28378</xdr:rowOff>
    </xdr:from>
    <xdr:to>
      <xdr:col>98</xdr:col>
      <xdr:colOff>38100</xdr:colOff>
      <xdr:row>37</xdr:row>
      <xdr:rowOff>129978</xdr:rowOff>
    </xdr:to>
    <xdr:sp macro="" textlink="">
      <xdr:nvSpPr>
        <xdr:cNvPr id="758" name="フローチャート: 判断 757">
          <a:extLst>
            <a:ext uri="{FF2B5EF4-FFF2-40B4-BE49-F238E27FC236}">
              <a16:creationId xmlns="" xmlns:a16="http://schemas.microsoft.com/office/drawing/2014/main" id="{00000000-0008-0000-0600-0000F6020000}"/>
            </a:ext>
          </a:extLst>
        </xdr:cNvPr>
        <xdr:cNvSpPr/>
      </xdr:nvSpPr>
      <xdr:spPr>
        <a:xfrm>
          <a:off x="18605500" y="6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146505</xdr:rowOff>
    </xdr:from>
    <xdr:ext cx="469744"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8421428" y="614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92672</xdr:rowOff>
    </xdr:from>
    <xdr:to>
      <xdr:col>116</xdr:col>
      <xdr:colOff>114300</xdr:colOff>
      <xdr:row>37</xdr:row>
      <xdr:rowOff>22822</xdr:rowOff>
    </xdr:to>
    <xdr:sp macro="" textlink="">
      <xdr:nvSpPr>
        <xdr:cNvPr id="765" name="楕円 764">
          <a:extLst>
            <a:ext uri="{FF2B5EF4-FFF2-40B4-BE49-F238E27FC236}">
              <a16:creationId xmlns="" xmlns:a16="http://schemas.microsoft.com/office/drawing/2014/main" id="{00000000-0008-0000-0600-0000FD020000}"/>
            </a:ext>
          </a:extLst>
        </xdr:cNvPr>
        <xdr:cNvSpPr/>
      </xdr:nvSpPr>
      <xdr:spPr>
        <a:xfrm>
          <a:off x="22110700" y="626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71099</xdr:rowOff>
    </xdr:from>
    <xdr:ext cx="469744" cy="259045"/>
    <xdr:sp macro="" textlink="">
      <xdr:nvSpPr>
        <xdr:cNvPr id="766" name="投資及び出資金該当値テキスト">
          <a:extLst>
            <a:ext uri="{FF2B5EF4-FFF2-40B4-BE49-F238E27FC236}">
              <a16:creationId xmlns="" xmlns:a16="http://schemas.microsoft.com/office/drawing/2014/main" id="{00000000-0008-0000-0600-0000FE020000}"/>
            </a:ext>
          </a:extLst>
        </xdr:cNvPr>
        <xdr:cNvSpPr txBox="1"/>
      </xdr:nvSpPr>
      <xdr:spPr>
        <a:xfrm>
          <a:off x="22212300" y="624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106674</xdr:rowOff>
    </xdr:from>
    <xdr:to>
      <xdr:col>112</xdr:col>
      <xdr:colOff>38100</xdr:colOff>
      <xdr:row>37</xdr:row>
      <xdr:rowOff>36824</xdr:rowOff>
    </xdr:to>
    <xdr:sp macro="" textlink="">
      <xdr:nvSpPr>
        <xdr:cNvPr id="767" name="楕円 766">
          <a:extLst>
            <a:ext uri="{FF2B5EF4-FFF2-40B4-BE49-F238E27FC236}">
              <a16:creationId xmlns="" xmlns:a16="http://schemas.microsoft.com/office/drawing/2014/main" id="{00000000-0008-0000-0600-0000FF020000}"/>
            </a:ext>
          </a:extLst>
        </xdr:cNvPr>
        <xdr:cNvSpPr/>
      </xdr:nvSpPr>
      <xdr:spPr>
        <a:xfrm>
          <a:off x="21272500" y="62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27951</xdr:rowOff>
    </xdr:from>
    <xdr:ext cx="469744" cy="25904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21088428" y="63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94215</xdr:rowOff>
    </xdr:from>
    <xdr:to>
      <xdr:col>107</xdr:col>
      <xdr:colOff>101600</xdr:colOff>
      <xdr:row>37</xdr:row>
      <xdr:rowOff>24365</xdr:rowOff>
    </xdr:to>
    <xdr:sp macro="" textlink="">
      <xdr:nvSpPr>
        <xdr:cNvPr id="769" name="楕円 768">
          <a:extLst>
            <a:ext uri="{FF2B5EF4-FFF2-40B4-BE49-F238E27FC236}">
              <a16:creationId xmlns="" xmlns:a16="http://schemas.microsoft.com/office/drawing/2014/main" id="{00000000-0008-0000-0600-000001030000}"/>
            </a:ext>
          </a:extLst>
        </xdr:cNvPr>
        <xdr:cNvSpPr/>
      </xdr:nvSpPr>
      <xdr:spPr>
        <a:xfrm>
          <a:off x="20383500" y="626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15492</xdr:rowOff>
    </xdr:from>
    <xdr:ext cx="469744" cy="25904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20199428" y="635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78156</xdr:rowOff>
    </xdr:from>
    <xdr:to>
      <xdr:col>102</xdr:col>
      <xdr:colOff>165100</xdr:colOff>
      <xdr:row>38</xdr:row>
      <xdr:rowOff>8306</xdr:rowOff>
    </xdr:to>
    <xdr:sp macro="" textlink="">
      <xdr:nvSpPr>
        <xdr:cNvPr id="771" name="楕円 770">
          <a:extLst>
            <a:ext uri="{FF2B5EF4-FFF2-40B4-BE49-F238E27FC236}">
              <a16:creationId xmlns="" xmlns:a16="http://schemas.microsoft.com/office/drawing/2014/main" id="{00000000-0008-0000-0600-000003030000}"/>
            </a:ext>
          </a:extLst>
        </xdr:cNvPr>
        <xdr:cNvSpPr/>
      </xdr:nvSpPr>
      <xdr:spPr>
        <a:xfrm>
          <a:off x="19494500" y="642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170883</xdr:rowOff>
    </xdr:from>
    <xdr:ext cx="469744" cy="259045"/>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9310428" y="651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91529</xdr:rowOff>
    </xdr:from>
    <xdr:to>
      <xdr:col>98</xdr:col>
      <xdr:colOff>38100</xdr:colOff>
      <xdr:row>38</xdr:row>
      <xdr:rowOff>21679</xdr:rowOff>
    </xdr:to>
    <xdr:sp macro="" textlink="">
      <xdr:nvSpPr>
        <xdr:cNvPr id="773" name="楕円 772">
          <a:extLst>
            <a:ext uri="{FF2B5EF4-FFF2-40B4-BE49-F238E27FC236}">
              <a16:creationId xmlns="" xmlns:a16="http://schemas.microsoft.com/office/drawing/2014/main" id="{00000000-0008-0000-0600-000005030000}"/>
            </a:ext>
          </a:extLst>
        </xdr:cNvPr>
        <xdr:cNvSpPr/>
      </xdr:nvSpPr>
      <xdr:spPr>
        <a:xfrm>
          <a:off x="18605500" y="643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12806</xdr:rowOff>
    </xdr:from>
    <xdr:ext cx="378565" cy="259045"/>
    <xdr:sp macro="" textlink="">
      <xdr:nvSpPr>
        <xdr:cNvPr id="774" name="テキスト ボックス 773">
          <a:extLst>
            <a:ext uri="{FF2B5EF4-FFF2-40B4-BE49-F238E27FC236}">
              <a16:creationId xmlns="" xmlns:a16="http://schemas.microsoft.com/office/drawing/2014/main" id="{00000000-0008-0000-0600-000006030000}"/>
            </a:ext>
          </a:extLst>
        </xdr:cNvPr>
        <xdr:cNvSpPr txBox="1"/>
      </xdr:nvSpPr>
      <xdr:spPr>
        <a:xfrm>
          <a:off x="18467017" y="6527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a:extLst>
            <a:ext uri="{FF2B5EF4-FFF2-40B4-BE49-F238E27FC236}">
              <a16:creationId xmlns="" xmlns:a16="http://schemas.microsoft.com/office/drawing/2014/main" id="{00000000-0008-0000-0600-00001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9" name="貸付金最大値テキスト">
          <a:extLst>
            <a:ext uri="{FF2B5EF4-FFF2-40B4-BE49-F238E27FC236}">
              <a16:creationId xmlns="" xmlns:a16="http://schemas.microsoft.com/office/drawing/2014/main" id="{00000000-0008-0000-0600-00001F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800" name="直線コネクタ 799">
          <a:extLst>
            <a:ext uri="{FF2B5EF4-FFF2-40B4-BE49-F238E27FC236}">
              <a16:creationId xmlns="" xmlns:a16="http://schemas.microsoft.com/office/drawing/2014/main" id="{00000000-0008-0000-0600-000020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128636</xdr:rowOff>
    </xdr:from>
    <xdr:to>
      <xdr:col>116</xdr:col>
      <xdr:colOff>63500</xdr:colOff>
      <xdr:row>58</xdr:row>
      <xdr:rowOff>128681</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a:off x="21323300" y="10072736"/>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802" name="貸付金平均値テキスト">
          <a:extLst>
            <a:ext uri="{FF2B5EF4-FFF2-40B4-BE49-F238E27FC236}">
              <a16:creationId xmlns="" xmlns:a16="http://schemas.microsoft.com/office/drawing/2014/main" id="{00000000-0008-0000-0600-000022030000}"/>
            </a:ext>
          </a:extLst>
        </xdr:cNvPr>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128544</xdr:rowOff>
    </xdr:from>
    <xdr:to>
      <xdr:col>111</xdr:col>
      <xdr:colOff>177800</xdr:colOff>
      <xdr:row>58</xdr:row>
      <xdr:rowOff>128636</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a:off x="20434300" y="10072644"/>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128498</xdr:rowOff>
    </xdr:from>
    <xdr:to>
      <xdr:col>107</xdr:col>
      <xdr:colOff>50800</xdr:colOff>
      <xdr:row>58</xdr:row>
      <xdr:rowOff>128544</xdr:rowOff>
    </xdr:to>
    <xdr:cxnSp macro="">
      <xdr:nvCxnSpPr>
        <xdr:cNvPr id="807" name="直線コネクタ 806">
          <a:extLst>
            <a:ext uri="{FF2B5EF4-FFF2-40B4-BE49-F238E27FC236}">
              <a16:creationId xmlns="" xmlns:a16="http://schemas.microsoft.com/office/drawing/2014/main" id="{00000000-0008-0000-0600-000027030000}"/>
            </a:ext>
          </a:extLst>
        </xdr:cNvPr>
        <xdr:cNvCxnSpPr/>
      </xdr:nvCxnSpPr>
      <xdr:spPr>
        <a:xfrm>
          <a:off x="19545300" y="1007259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6696</xdr:rowOff>
    </xdr:from>
    <xdr:to>
      <xdr:col>107</xdr:col>
      <xdr:colOff>101600</xdr:colOff>
      <xdr:row>57</xdr:row>
      <xdr:rowOff>108296</xdr:rowOff>
    </xdr:to>
    <xdr:sp macro="" textlink="">
      <xdr:nvSpPr>
        <xdr:cNvPr id="808" name="フローチャート: 判断 807">
          <a:extLst>
            <a:ext uri="{FF2B5EF4-FFF2-40B4-BE49-F238E27FC236}">
              <a16:creationId xmlns="" xmlns:a16="http://schemas.microsoft.com/office/drawing/2014/main" id="{00000000-0008-0000-0600-000028030000}"/>
            </a:ext>
          </a:extLst>
        </xdr:cNvPr>
        <xdr:cNvSpPr/>
      </xdr:nvSpPr>
      <xdr:spPr>
        <a:xfrm>
          <a:off x="20383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124823</xdr:rowOff>
    </xdr:from>
    <xdr:ext cx="469744"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20199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128453</xdr:rowOff>
    </xdr:from>
    <xdr:to>
      <xdr:col>102</xdr:col>
      <xdr:colOff>114300</xdr:colOff>
      <xdr:row>58</xdr:row>
      <xdr:rowOff>128498</xdr:rowOff>
    </xdr:to>
    <xdr:cxnSp macro="">
      <xdr:nvCxnSpPr>
        <xdr:cNvPr id="810" name="直線コネクタ 809">
          <a:extLst>
            <a:ext uri="{FF2B5EF4-FFF2-40B4-BE49-F238E27FC236}">
              <a16:creationId xmlns="" xmlns:a16="http://schemas.microsoft.com/office/drawing/2014/main" id="{00000000-0008-0000-0600-00002A030000}"/>
            </a:ext>
          </a:extLst>
        </xdr:cNvPr>
        <xdr:cNvCxnSpPr/>
      </xdr:nvCxnSpPr>
      <xdr:spPr>
        <a:xfrm>
          <a:off x="18656300" y="10072553"/>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17349</xdr:rowOff>
    </xdr:from>
    <xdr:to>
      <xdr:col>102</xdr:col>
      <xdr:colOff>165100</xdr:colOff>
      <xdr:row>57</xdr:row>
      <xdr:rowOff>118949</xdr:rowOff>
    </xdr:to>
    <xdr:sp macro="" textlink="">
      <xdr:nvSpPr>
        <xdr:cNvPr id="811" name="フローチャート: 判断 810">
          <a:extLst>
            <a:ext uri="{FF2B5EF4-FFF2-40B4-BE49-F238E27FC236}">
              <a16:creationId xmlns="" xmlns:a16="http://schemas.microsoft.com/office/drawing/2014/main" id="{00000000-0008-0000-0600-00002B030000}"/>
            </a:ext>
          </a:extLst>
        </xdr:cNvPr>
        <xdr:cNvSpPr/>
      </xdr:nvSpPr>
      <xdr:spPr>
        <a:xfrm>
          <a:off x="19494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135476</xdr:rowOff>
    </xdr:from>
    <xdr:ext cx="469744"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9310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11222</xdr:rowOff>
    </xdr:from>
    <xdr:to>
      <xdr:col>98</xdr:col>
      <xdr:colOff>38100</xdr:colOff>
      <xdr:row>57</xdr:row>
      <xdr:rowOff>112822</xdr:rowOff>
    </xdr:to>
    <xdr:sp macro="" textlink="">
      <xdr:nvSpPr>
        <xdr:cNvPr id="813" name="フローチャート: 判断 812">
          <a:extLst>
            <a:ext uri="{FF2B5EF4-FFF2-40B4-BE49-F238E27FC236}">
              <a16:creationId xmlns="" xmlns:a16="http://schemas.microsoft.com/office/drawing/2014/main" id="{00000000-0008-0000-0600-00002D030000}"/>
            </a:ext>
          </a:extLst>
        </xdr:cNvPr>
        <xdr:cNvSpPr/>
      </xdr:nvSpPr>
      <xdr:spPr>
        <a:xfrm>
          <a:off x="18605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129349</xdr:rowOff>
    </xdr:from>
    <xdr:ext cx="469744"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18421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77881</xdr:rowOff>
    </xdr:from>
    <xdr:to>
      <xdr:col>116</xdr:col>
      <xdr:colOff>114300</xdr:colOff>
      <xdr:row>59</xdr:row>
      <xdr:rowOff>8031</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22110700" y="1002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164258</xdr:rowOff>
    </xdr:from>
    <xdr:ext cx="378565" cy="259045"/>
    <xdr:sp macro="" textlink="">
      <xdr:nvSpPr>
        <xdr:cNvPr id="821" name="貸付金該当値テキスト">
          <a:extLst>
            <a:ext uri="{FF2B5EF4-FFF2-40B4-BE49-F238E27FC236}">
              <a16:creationId xmlns="" xmlns:a16="http://schemas.microsoft.com/office/drawing/2014/main" id="{00000000-0008-0000-0600-000035030000}"/>
            </a:ext>
          </a:extLst>
        </xdr:cNvPr>
        <xdr:cNvSpPr txBox="1"/>
      </xdr:nvSpPr>
      <xdr:spPr>
        <a:xfrm>
          <a:off x="22212300" y="9936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77836</xdr:rowOff>
    </xdr:from>
    <xdr:to>
      <xdr:col>112</xdr:col>
      <xdr:colOff>38100</xdr:colOff>
      <xdr:row>59</xdr:row>
      <xdr:rowOff>7986</xdr:rowOff>
    </xdr:to>
    <xdr:sp macro="" textlink="">
      <xdr:nvSpPr>
        <xdr:cNvPr id="822" name="楕円 821">
          <a:extLst>
            <a:ext uri="{FF2B5EF4-FFF2-40B4-BE49-F238E27FC236}">
              <a16:creationId xmlns="" xmlns:a16="http://schemas.microsoft.com/office/drawing/2014/main" id="{00000000-0008-0000-0600-000036030000}"/>
            </a:ext>
          </a:extLst>
        </xdr:cNvPr>
        <xdr:cNvSpPr/>
      </xdr:nvSpPr>
      <xdr:spPr>
        <a:xfrm>
          <a:off x="21272500" y="10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170563</xdr:rowOff>
    </xdr:from>
    <xdr:ext cx="378565" cy="25904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21134017" y="10114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77744</xdr:rowOff>
    </xdr:from>
    <xdr:to>
      <xdr:col>107</xdr:col>
      <xdr:colOff>101600</xdr:colOff>
      <xdr:row>59</xdr:row>
      <xdr:rowOff>7894</xdr:rowOff>
    </xdr:to>
    <xdr:sp macro="" textlink="">
      <xdr:nvSpPr>
        <xdr:cNvPr id="824" name="楕円 823">
          <a:extLst>
            <a:ext uri="{FF2B5EF4-FFF2-40B4-BE49-F238E27FC236}">
              <a16:creationId xmlns="" xmlns:a16="http://schemas.microsoft.com/office/drawing/2014/main" id="{00000000-0008-0000-0600-000038030000}"/>
            </a:ext>
          </a:extLst>
        </xdr:cNvPr>
        <xdr:cNvSpPr/>
      </xdr:nvSpPr>
      <xdr:spPr>
        <a:xfrm>
          <a:off x="20383500" y="1002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170471</xdr:rowOff>
    </xdr:from>
    <xdr:ext cx="378565" cy="25904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20245017" y="10114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77698</xdr:rowOff>
    </xdr:from>
    <xdr:to>
      <xdr:col>102</xdr:col>
      <xdr:colOff>165100</xdr:colOff>
      <xdr:row>59</xdr:row>
      <xdr:rowOff>7848</xdr:rowOff>
    </xdr:to>
    <xdr:sp macro="" textlink="">
      <xdr:nvSpPr>
        <xdr:cNvPr id="826" name="楕円 825">
          <a:extLst>
            <a:ext uri="{FF2B5EF4-FFF2-40B4-BE49-F238E27FC236}">
              <a16:creationId xmlns="" xmlns:a16="http://schemas.microsoft.com/office/drawing/2014/main" id="{00000000-0008-0000-0600-00003A030000}"/>
            </a:ext>
          </a:extLst>
        </xdr:cNvPr>
        <xdr:cNvSpPr/>
      </xdr:nvSpPr>
      <xdr:spPr>
        <a:xfrm>
          <a:off x="19494500" y="100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170425</xdr:rowOff>
    </xdr:from>
    <xdr:ext cx="378565" cy="25904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9356017" y="1011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77653</xdr:rowOff>
    </xdr:from>
    <xdr:to>
      <xdr:col>98</xdr:col>
      <xdr:colOff>38100</xdr:colOff>
      <xdr:row>59</xdr:row>
      <xdr:rowOff>7803</xdr:rowOff>
    </xdr:to>
    <xdr:sp macro="" textlink="">
      <xdr:nvSpPr>
        <xdr:cNvPr id="828" name="楕円 827">
          <a:extLst>
            <a:ext uri="{FF2B5EF4-FFF2-40B4-BE49-F238E27FC236}">
              <a16:creationId xmlns="" xmlns:a16="http://schemas.microsoft.com/office/drawing/2014/main" id="{00000000-0008-0000-0600-00003C030000}"/>
            </a:ext>
          </a:extLst>
        </xdr:cNvPr>
        <xdr:cNvSpPr/>
      </xdr:nvSpPr>
      <xdr:spPr>
        <a:xfrm>
          <a:off x="18605500" y="1002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170380</xdr:rowOff>
    </xdr:from>
    <xdr:ext cx="378565"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8467017" y="10114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5" name="繰出金最小値テキスト">
          <a:extLst>
            <a:ext uri="{FF2B5EF4-FFF2-40B4-BE49-F238E27FC236}">
              <a16:creationId xmlns="" xmlns:a16="http://schemas.microsoft.com/office/drawing/2014/main" id="{00000000-0008-0000-0600-000057030000}"/>
            </a:ext>
          </a:extLst>
        </xdr:cNvPr>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7" name="繰出金最大値テキスト">
          <a:extLst>
            <a:ext uri="{FF2B5EF4-FFF2-40B4-BE49-F238E27FC236}">
              <a16:creationId xmlns="" xmlns:a16="http://schemas.microsoft.com/office/drawing/2014/main" id="{00000000-0008-0000-0600-000059030000}"/>
            </a:ext>
          </a:extLst>
        </xdr:cNvPr>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155969</xdr:rowOff>
    </xdr:from>
    <xdr:to>
      <xdr:col>116</xdr:col>
      <xdr:colOff>63500</xdr:colOff>
      <xdr:row>77</xdr:row>
      <xdr:rowOff>28220</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flipV="1">
          <a:off x="21323300" y="13186169"/>
          <a:ext cx="838200" cy="4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82516</xdr:rowOff>
    </xdr:from>
    <xdr:ext cx="534377" cy="259045"/>
    <xdr:sp macro="" textlink="">
      <xdr:nvSpPr>
        <xdr:cNvPr id="860" name="繰出金平均値テキスト">
          <a:extLst>
            <a:ext uri="{FF2B5EF4-FFF2-40B4-BE49-F238E27FC236}">
              <a16:creationId xmlns="" xmlns:a16="http://schemas.microsoft.com/office/drawing/2014/main" id="{00000000-0008-0000-0600-00005C030000}"/>
            </a:ext>
          </a:extLst>
        </xdr:cNvPr>
        <xdr:cNvSpPr txBox="1"/>
      </xdr:nvSpPr>
      <xdr:spPr>
        <a:xfrm>
          <a:off x="22212300" y="1276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61" name="フローチャート: 判断 860">
          <a:extLst>
            <a:ext uri="{FF2B5EF4-FFF2-40B4-BE49-F238E27FC236}">
              <a16:creationId xmlns="" xmlns:a16="http://schemas.microsoft.com/office/drawing/2014/main" id="{00000000-0008-0000-0600-00005D030000}"/>
            </a:ext>
          </a:extLst>
        </xdr:cNvPr>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5321</xdr:rowOff>
    </xdr:from>
    <xdr:to>
      <xdr:col>111</xdr:col>
      <xdr:colOff>177800</xdr:colOff>
      <xdr:row>77</xdr:row>
      <xdr:rowOff>28220</xdr:rowOff>
    </xdr:to>
    <xdr:cxnSp macro="">
      <xdr:nvCxnSpPr>
        <xdr:cNvPr id="862" name="直線コネクタ 861">
          <a:extLst>
            <a:ext uri="{FF2B5EF4-FFF2-40B4-BE49-F238E27FC236}">
              <a16:creationId xmlns="" xmlns:a16="http://schemas.microsoft.com/office/drawing/2014/main" id="{00000000-0008-0000-0600-00005E030000}"/>
            </a:ext>
          </a:extLst>
        </xdr:cNvPr>
        <xdr:cNvCxnSpPr/>
      </xdr:nvCxnSpPr>
      <xdr:spPr>
        <a:xfrm>
          <a:off x="20434300" y="13206971"/>
          <a:ext cx="889000" cy="2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33520</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1056111" y="127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5321</xdr:rowOff>
    </xdr:from>
    <xdr:to>
      <xdr:col>107</xdr:col>
      <xdr:colOff>50800</xdr:colOff>
      <xdr:row>77</xdr:row>
      <xdr:rowOff>31268</xdr:rowOff>
    </xdr:to>
    <xdr:cxnSp macro="">
      <xdr:nvCxnSpPr>
        <xdr:cNvPr id="865" name="直線コネクタ 864">
          <a:extLst>
            <a:ext uri="{FF2B5EF4-FFF2-40B4-BE49-F238E27FC236}">
              <a16:creationId xmlns="" xmlns:a16="http://schemas.microsoft.com/office/drawing/2014/main" id="{00000000-0008-0000-0600-000061030000}"/>
            </a:ext>
          </a:extLst>
        </xdr:cNvPr>
        <xdr:cNvCxnSpPr/>
      </xdr:nvCxnSpPr>
      <xdr:spPr>
        <a:xfrm flipV="1">
          <a:off x="19545300" y="13206971"/>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25197</xdr:rowOff>
    </xdr:from>
    <xdr:to>
      <xdr:col>107</xdr:col>
      <xdr:colOff>101600</xdr:colOff>
      <xdr:row>76</xdr:row>
      <xdr:rowOff>126797</xdr:rowOff>
    </xdr:to>
    <xdr:sp macro="" textlink="">
      <xdr:nvSpPr>
        <xdr:cNvPr id="866" name="フローチャート: 判断 865">
          <a:extLst>
            <a:ext uri="{FF2B5EF4-FFF2-40B4-BE49-F238E27FC236}">
              <a16:creationId xmlns="" xmlns:a16="http://schemas.microsoft.com/office/drawing/2014/main" id="{00000000-0008-0000-0600-000062030000}"/>
            </a:ext>
          </a:extLst>
        </xdr:cNvPr>
        <xdr:cNvSpPr/>
      </xdr:nvSpPr>
      <xdr:spPr>
        <a:xfrm>
          <a:off x="20383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143324</xdr:rowOff>
    </xdr:from>
    <xdr:ext cx="534377"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20167111" y="128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31268</xdr:rowOff>
    </xdr:from>
    <xdr:to>
      <xdr:col>102</xdr:col>
      <xdr:colOff>114300</xdr:colOff>
      <xdr:row>77</xdr:row>
      <xdr:rowOff>80378</xdr:rowOff>
    </xdr:to>
    <xdr:cxnSp macro="">
      <xdr:nvCxnSpPr>
        <xdr:cNvPr id="868" name="直線コネクタ 867">
          <a:extLst>
            <a:ext uri="{FF2B5EF4-FFF2-40B4-BE49-F238E27FC236}">
              <a16:creationId xmlns="" xmlns:a16="http://schemas.microsoft.com/office/drawing/2014/main" id="{00000000-0008-0000-0600-000064030000}"/>
            </a:ext>
          </a:extLst>
        </xdr:cNvPr>
        <xdr:cNvCxnSpPr/>
      </xdr:nvCxnSpPr>
      <xdr:spPr>
        <a:xfrm flipV="1">
          <a:off x="18656300" y="13232918"/>
          <a:ext cx="889000" cy="4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143764</xdr:rowOff>
    </xdr:from>
    <xdr:to>
      <xdr:col>102</xdr:col>
      <xdr:colOff>165100</xdr:colOff>
      <xdr:row>75</xdr:row>
      <xdr:rowOff>73914</xdr:rowOff>
    </xdr:to>
    <xdr:sp macro="" textlink="">
      <xdr:nvSpPr>
        <xdr:cNvPr id="869" name="フローチャート: 判断 868">
          <a:extLst>
            <a:ext uri="{FF2B5EF4-FFF2-40B4-BE49-F238E27FC236}">
              <a16:creationId xmlns="" xmlns:a16="http://schemas.microsoft.com/office/drawing/2014/main" id="{00000000-0008-0000-0600-000065030000}"/>
            </a:ext>
          </a:extLst>
        </xdr:cNvPr>
        <xdr:cNvSpPr/>
      </xdr:nvSpPr>
      <xdr:spPr>
        <a:xfrm>
          <a:off x="19494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90441</xdr:rowOff>
    </xdr:from>
    <xdr:ext cx="534377"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9278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138964</xdr:rowOff>
    </xdr:from>
    <xdr:to>
      <xdr:col>98</xdr:col>
      <xdr:colOff>38100</xdr:colOff>
      <xdr:row>75</xdr:row>
      <xdr:rowOff>69114</xdr:rowOff>
    </xdr:to>
    <xdr:sp macro="" textlink="">
      <xdr:nvSpPr>
        <xdr:cNvPr id="871" name="フローチャート: 判断 870">
          <a:extLst>
            <a:ext uri="{FF2B5EF4-FFF2-40B4-BE49-F238E27FC236}">
              <a16:creationId xmlns="" xmlns:a16="http://schemas.microsoft.com/office/drawing/2014/main" id="{00000000-0008-0000-0600-000067030000}"/>
            </a:ext>
          </a:extLst>
        </xdr:cNvPr>
        <xdr:cNvSpPr/>
      </xdr:nvSpPr>
      <xdr:spPr>
        <a:xfrm>
          <a:off x="18605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85641</xdr:rowOff>
    </xdr:from>
    <xdr:ext cx="534377"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8389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105169</xdr:rowOff>
    </xdr:from>
    <xdr:to>
      <xdr:col>116</xdr:col>
      <xdr:colOff>114300</xdr:colOff>
      <xdr:row>77</xdr:row>
      <xdr:rowOff>35319</xdr:rowOff>
    </xdr:to>
    <xdr:sp macro="" textlink="">
      <xdr:nvSpPr>
        <xdr:cNvPr id="878" name="楕円 877">
          <a:extLst>
            <a:ext uri="{FF2B5EF4-FFF2-40B4-BE49-F238E27FC236}">
              <a16:creationId xmlns="" xmlns:a16="http://schemas.microsoft.com/office/drawing/2014/main" id="{00000000-0008-0000-0600-00006E030000}"/>
            </a:ext>
          </a:extLst>
        </xdr:cNvPr>
        <xdr:cNvSpPr/>
      </xdr:nvSpPr>
      <xdr:spPr>
        <a:xfrm>
          <a:off x="22110700" y="131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83596</xdr:rowOff>
    </xdr:from>
    <xdr:ext cx="534377" cy="259045"/>
    <xdr:sp macro="" textlink="">
      <xdr:nvSpPr>
        <xdr:cNvPr id="879" name="繰出金該当値テキスト">
          <a:extLst>
            <a:ext uri="{FF2B5EF4-FFF2-40B4-BE49-F238E27FC236}">
              <a16:creationId xmlns="" xmlns:a16="http://schemas.microsoft.com/office/drawing/2014/main" id="{00000000-0008-0000-0600-00006F030000}"/>
            </a:ext>
          </a:extLst>
        </xdr:cNvPr>
        <xdr:cNvSpPr txBox="1"/>
      </xdr:nvSpPr>
      <xdr:spPr>
        <a:xfrm>
          <a:off x="22212300" y="1311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148870</xdr:rowOff>
    </xdr:from>
    <xdr:to>
      <xdr:col>112</xdr:col>
      <xdr:colOff>38100</xdr:colOff>
      <xdr:row>77</xdr:row>
      <xdr:rowOff>79020</xdr:rowOff>
    </xdr:to>
    <xdr:sp macro="" textlink="">
      <xdr:nvSpPr>
        <xdr:cNvPr id="880" name="楕円 879">
          <a:extLst>
            <a:ext uri="{FF2B5EF4-FFF2-40B4-BE49-F238E27FC236}">
              <a16:creationId xmlns="" xmlns:a16="http://schemas.microsoft.com/office/drawing/2014/main" id="{00000000-0008-0000-0600-000070030000}"/>
            </a:ext>
          </a:extLst>
        </xdr:cNvPr>
        <xdr:cNvSpPr/>
      </xdr:nvSpPr>
      <xdr:spPr>
        <a:xfrm>
          <a:off x="21272500" y="131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70147</xdr:rowOff>
    </xdr:from>
    <xdr:ext cx="534377" cy="259045"/>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21056111" y="1327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125971</xdr:rowOff>
    </xdr:from>
    <xdr:to>
      <xdr:col>107</xdr:col>
      <xdr:colOff>101600</xdr:colOff>
      <xdr:row>77</xdr:row>
      <xdr:rowOff>56121</xdr:rowOff>
    </xdr:to>
    <xdr:sp macro="" textlink="">
      <xdr:nvSpPr>
        <xdr:cNvPr id="882" name="楕円 881">
          <a:extLst>
            <a:ext uri="{FF2B5EF4-FFF2-40B4-BE49-F238E27FC236}">
              <a16:creationId xmlns="" xmlns:a16="http://schemas.microsoft.com/office/drawing/2014/main" id="{00000000-0008-0000-0600-000072030000}"/>
            </a:ext>
          </a:extLst>
        </xdr:cNvPr>
        <xdr:cNvSpPr/>
      </xdr:nvSpPr>
      <xdr:spPr>
        <a:xfrm>
          <a:off x="20383500" y="131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47248</xdr:rowOff>
    </xdr:from>
    <xdr:ext cx="534377" cy="259045"/>
    <xdr:sp macro="" textlink="">
      <xdr:nvSpPr>
        <xdr:cNvPr id="883" name="テキスト ボックス 882">
          <a:extLst>
            <a:ext uri="{FF2B5EF4-FFF2-40B4-BE49-F238E27FC236}">
              <a16:creationId xmlns="" xmlns:a16="http://schemas.microsoft.com/office/drawing/2014/main" id="{00000000-0008-0000-0600-000073030000}"/>
            </a:ext>
          </a:extLst>
        </xdr:cNvPr>
        <xdr:cNvSpPr txBox="1"/>
      </xdr:nvSpPr>
      <xdr:spPr>
        <a:xfrm>
          <a:off x="20167111" y="1324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151918</xdr:rowOff>
    </xdr:from>
    <xdr:to>
      <xdr:col>102</xdr:col>
      <xdr:colOff>165100</xdr:colOff>
      <xdr:row>77</xdr:row>
      <xdr:rowOff>82068</xdr:rowOff>
    </xdr:to>
    <xdr:sp macro="" textlink="">
      <xdr:nvSpPr>
        <xdr:cNvPr id="884" name="楕円 883">
          <a:extLst>
            <a:ext uri="{FF2B5EF4-FFF2-40B4-BE49-F238E27FC236}">
              <a16:creationId xmlns="" xmlns:a16="http://schemas.microsoft.com/office/drawing/2014/main" id="{00000000-0008-0000-0600-000074030000}"/>
            </a:ext>
          </a:extLst>
        </xdr:cNvPr>
        <xdr:cNvSpPr/>
      </xdr:nvSpPr>
      <xdr:spPr>
        <a:xfrm>
          <a:off x="19494500" y="1318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73195</xdr:rowOff>
    </xdr:from>
    <xdr:ext cx="534377" cy="259045"/>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19278111" y="1327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29578</xdr:rowOff>
    </xdr:from>
    <xdr:to>
      <xdr:col>98</xdr:col>
      <xdr:colOff>38100</xdr:colOff>
      <xdr:row>77</xdr:row>
      <xdr:rowOff>131178</xdr:rowOff>
    </xdr:to>
    <xdr:sp macro="" textlink="">
      <xdr:nvSpPr>
        <xdr:cNvPr id="886" name="楕円 885">
          <a:extLst>
            <a:ext uri="{FF2B5EF4-FFF2-40B4-BE49-F238E27FC236}">
              <a16:creationId xmlns="" xmlns:a16="http://schemas.microsoft.com/office/drawing/2014/main" id="{00000000-0008-0000-0600-000076030000}"/>
            </a:ext>
          </a:extLst>
        </xdr:cNvPr>
        <xdr:cNvSpPr/>
      </xdr:nvSpPr>
      <xdr:spPr>
        <a:xfrm>
          <a:off x="18605500" y="132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122305</xdr:rowOff>
    </xdr:from>
    <xdr:ext cx="534377" cy="259045"/>
    <xdr:sp macro=""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18389111" y="1332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は、平成２２年の合併以降１０年間で職員１１１人の削減目標を掲げ、事務の統廃合縮小や業務の民間委託など計画的に職員数の削減を進めてきたことにより、類似団体の中で最も低い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急激な人口増加に伴う道路、学校新設等の都市基盤整備及び合併前に一部事務組合で行ってきた大型事業であるごみ・し尿処理、火葬場、消防施設の整備に係る地方債の元利償還が、平成２７年度までに終了したことにより、以降は、類似団体平均より低い水準で推移している。現在実施している運動公園及び新庁舎の整備に伴って、令和５年度までは発行額、市債残高が急増するが、それ以降は横ばいで推移する見込みである。地方債の計画的な発行、公債費の抑制に努め、中期財政計画に沿った財政運営を確保す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は、合併によりごみ処理業務、し尿処理業務、火葬業務、消防業務を市で直接行っており、合併前に構成していた一部事務組合に対する負担金が無いことが他団体と比較して低くなっている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103,702
102,123
215.69
49,984,272
48,193,971
1,762,953
21,609,051
30,991,600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76073</xdr:rowOff>
    </xdr:from>
    <xdr:to>
      <xdr:col>24</xdr:col>
      <xdr:colOff>63500</xdr:colOff>
      <xdr:row>38</xdr:row>
      <xdr:rowOff>82169</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797300" y="6591173"/>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171213</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00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57785</xdr:rowOff>
    </xdr:from>
    <xdr:to>
      <xdr:col>19</xdr:col>
      <xdr:colOff>177800</xdr:colOff>
      <xdr:row>38</xdr:row>
      <xdr:rowOff>76073</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a:off x="2908300" y="6572885"/>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114825</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594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33020</xdr:rowOff>
    </xdr:from>
    <xdr:to>
      <xdr:col>15</xdr:col>
      <xdr:colOff>50800</xdr:colOff>
      <xdr:row>38</xdr:row>
      <xdr:rowOff>57785</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2019300" y="65481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98442</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592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33020</xdr:rowOff>
    </xdr:from>
    <xdr:to>
      <xdr:col>10</xdr:col>
      <xdr:colOff>114300</xdr:colOff>
      <xdr:row>38</xdr:row>
      <xdr:rowOff>52451</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6548120"/>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112522</xdr:rowOff>
    </xdr:from>
    <xdr:to>
      <xdr:col>10</xdr:col>
      <xdr:colOff>165100</xdr:colOff>
      <xdr:row>36</xdr:row>
      <xdr:rowOff>42672</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59199</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50436</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587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31369</xdr:rowOff>
    </xdr:from>
    <xdr:to>
      <xdr:col>24</xdr:col>
      <xdr:colOff>114300</xdr:colOff>
      <xdr:row>38</xdr:row>
      <xdr:rowOff>132969</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654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117746</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646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25273</xdr:rowOff>
    </xdr:from>
    <xdr:to>
      <xdr:col>20</xdr:col>
      <xdr:colOff>38100</xdr:colOff>
      <xdr:row>38</xdr:row>
      <xdr:rowOff>126873</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65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118000</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663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6985</xdr:rowOff>
    </xdr:from>
    <xdr:to>
      <xdr:col>15</xdr:col>
      <xdr:colOff>101600</xdr:colOff>
      <xdr:row>38</xdr:row>
      <xdr:rowOff>108585</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652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99712</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153670</xdr:rowOff>
    </xdr:from>
    <xdr:to>
      <xdr:col>10</xdr:col>
      <xdr:colOff>165100</xdr:colOff>
      <xdr:row>38</xdr:row>
      <xdr:rowOff>83820</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74947</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1651</xdr:rowOff>
    </xdr:from>
    <xdr:to>
      <xdr:col>6</xdr:col>
      <xdr:colOff>38100</xdr:colOff>
      <xdr:row>38</xdr:row>
      <xdr:rowOff>103251</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651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94378</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6609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a:extLst>
            <a:ext uri="{FF2B5EF4-FFF2-40B4-BE49-F238E27FC236}">
              <a16:creationId xmlns="" xmlns:a16="http://schemas.microsoft.com/office/drawing/2014/main" id="{00000000-0008-0000-0700-000072000000}"/>
            </a:ext>
          </a:extLst>
        </xdr:cNvPr>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a:extLst>
            <a:ext uri="{FF2B5EF4-FFF2-40B4-BE49-F238E27FC236}">
              <a16:creationId xmlns="" xmlns:a16="http://schemas.microsoft.com/office/drawing/2014/main" id="{00000000-0008-0000-0700-000074000000}"/>
            </a:ext>
          </a:extLst>
        </xdr:cNvPr>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111734</xdr:rowOff>
    </xdr:from>
    <xdr:to>
      <xdr:col>24</xdr:col>
      <xdr:colOff>63500</xdr:colOff>
      <xdr:row>54</xdr:row>
      <xdr:rowOff>151732</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flipV="1">
          <a:off x="3797300" y="9198584"/>
          <a:ext cx="838200" cy="21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120697</xdr:rowOff>
    </xdr:from>
    <xdr:ext cx="534377" cy="259045"/>
    <xdr:sp macro="" textlink="">
      <xdr:nvSpPr>
        <xdr:cNvPr id="119" name="総務費平均値テキスト">
          <a:extLst>
            <a:ext uri="{FF2B5EF4-FFF2-40B4-BE49-F238E27FC236}">
              <a16:creationId xmlns="" xmlns:a16="http://schemas.microsoft.com/office/drawing/2014/main" id="{00000000-0008-0000-0700-000077000000}"/>
            </a:ext>
          </a:extLst>
        </xdr:cNvPr>
        <xdr:cNvSpPr txBox="1"/>
      </xdr:nvSpPr>
      <xdr:spPr>
        <a:xfrm>
          <a:off x="4686300" y="937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65230</xdr:rowOff>
    </xdr:from>
    <xdr:to>
      <xdr:col>19</xdr:col>
      <xdr:colOff>177800</xdr:colOff>
      <xdr:row>54</xdr:row>
      <xdr:rowOff>151732</xdr:rowOff>
    </xdr:to>
    <xdr:cxnSp macro="">
      <xdr:nvCxnSpPr>
        <xdr:cNvPr id="121" name="直線コネクタ 120">
          <a:extLst>
            <a:ext uri="{FF2B5EF4-FFF2-40B4-BE49-F238E27FC236}">
              <a16:creationId xmlns="" xmlns:a16="http://schemas.microsoft.com/office/drawing/2014/main" id="{00000000-0008-0000-0700-000079000000}"/>
            </a:ext>
          </a:extLst>
        </xdr:cNvPr>
        <xdr:cNvCxnSpPr/>
      </xdr:nvCxnSpPr>
      <xdr:spPr>
        <a:xfrm>
          <a:off x="2908300" y="8980630"/>
          <a:ext cx="889000" cy="42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56194</xdr:rowOff>
    </xdr:from>
    <xdr:ext cx="534377" cy="259045"/>
    <xdr:sp macro="" textlink="">
      <xdr:nvSpPr>
        <xdr:cNvPr id="123" name="テキスト ボックス 122">
          <a:extLst>
            <a:ext uri="{FF2B5EF4-FFF2-40B4-BE49-F238E27FC236}">
              <a16:creationId xmlns="" xmlns:a16="http://schemas.microsoft.com/office/drawing/2014/main" id="{00000000-0008-0000-0700-00007B000000}"/>
            </a:ext>
          </a:extLst>
        </xdr:cNvPr>
        <xdr:cNvSpPr txBox="1"/>
      </xdr:nvSpPr>
      <xdr:spPr>
        <a:xfrm>
          <a:off x="3530111" y="948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65230</xdr:rowOff>
    </xdr:from>
    <xdr:to>
      <xdr:col>15</xdr:col>
      <xdr:colOff>50800</xdr:colOff>
      <xdr:row>57</xdr:row>
      <xdr:rowOff>37585</xdr:rowOff>
    </xdr:to>
    <xdr:cxnSp macro="">
      <xdr:nvCxnSpPr>
        <xdr:cNvPr id="124" name="直線コネクタ 123">
          <a:extLst>
            <a:ext uri="{FF2B5EF4-FFF2-40B4-BE49-F238E27FC236}">
              <a16:creationId xmlns="" xmlns:a16="http://schemas.microsoft.com/office/drawing/2014/main" id="{00000000-0008-0000-0700-00007C000000}"/>
            </a:ext>
          </a:extLst>
        </xdr:cNvPr>
        <xdr:cNvCxnSpPr/>
      </xdr:nvCxnSpPr>
      <xdr:spPr>
        <a:xfrm flipV="1">
          <a:off x="2019300" y="8980630"/>
          <a:ext cx="889000" cy="82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33350</xdr:rowOff>
    </xdr:from>
    <xdr:to>
      <xdr:col>15</xdr:col>
      <xdr:colOff>101600</xdr:colOff>
      <xdr:row>51</xdr:row>
      <xdr:rowOff>134950</xdr:rowOff>
    </xdr:to>
    <xdr:sp macro="" textlink="">
      <xdr:nvSpPr>
        <xdr:cNvPr id="125" name="フローチャート: 判断 124">
          <a:extLst>
            <a:ext uri="{FF2B5EF4-FFF2-40B4-BE49-F238E27FC236}">
              <a16:creationId xmlns="" xmlns:a16="http://schemas.microsoft.com/office/drawing/2014/main" id="{00000000-0008-0000-0700-00007D000000}"/>
            </a:ext>
          </a:extLst>
        </xdr:cNvPr>
        <xdr:cNvSpPr/>
      </xdr:nvSpPr>
      <xdr:spPr>
        <a:xfrm>
          <a:off x="2857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151477</xdr:rowOff>
    </xdr:from>
    <xdr:ext cx="599010" cy="259045"/>
    <xdr:sp macro="" textlink="">
      <xdr:nvSpPr>
        <xdr:cNvPr id="126" name="テキスト ボックス 125">
          <a:extLst>
            <a:ext uri="{FF2B5EF4-FFF2-40B4-BE49-F238E27FC236}">
              <a16:creationId xmlns="" xmlns:a16="http://schemas.microsoft.com/office/drawing/2014/main" id="{00000000-0008-0000-0700-00007E000000}"/>
            </a:ext>
          </a:extLst>
        </xdr:cNvPr>
        <xdr:cNvSpPr txBox="1"/>
      </xdr:nvSpPr>
      <xdr:spPr>
        <a:xfrm>
          <a:off x="2608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15334</xdr:rowOff>
    </xdr:from>
    <xdr:to>
      <xdr:col>10</xdr:col>
      <xdr:colOff>114300</xdr:colOff>
      <xdr:row>57</xdr:row>
      <xdr:rowOff>37585</xdr:rowOff>
    </xdr:to>
    <xdr:cxnSp macro="">
      <xdr:nvCxnSpPr>
        <xdr:cNvPr id="127" name="直線コネクタ 126">
          <a:extLst>
            <a:ext uri="{FF2B5EF4-FFF2-40B4-BE49-F238E27FC236}">
              <a16:creationId xmlns="" xmlns:a16="http://schemas.microsoft.com/office/drawing/2014/main" id="{00000000-0008-0000-0700-00007F000000}"/>
            </a:ext>
          </a:extLst>
        </xdr:cNvPr>
        <xdr:cNvCxnSpPr/>
      </xdr:nvCxnSpPr>
      <xdr:spPr>
        <a:xfrm>
          <a:off x="1130300" y="9787984"/>
          <a:ext cx="8890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151871</xdr:rowOff>
    </xdr:from>
    <xdr:to>
      <xdr:col>10</xdr:col>
      <xdr:colOff>165100</xdr:colOff>
      <xdr:row>56</xdr:row>
      <xdr:rowOff>82021</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968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98548</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1752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4882</xdr:rowOff>
    </xdr:from>
    <xdr:to>
      <xdr:col>6</xdr:col>
      <xdr:colOff>38100</xdr:colOff>
      <xdr:row>56</xdr:row>
      <xdr:rowOff>106482</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079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123009</xdr:rowOff>
    </xdr:from>
    <xdr:ext cx="534377"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863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60934</xdr:rowOff>
    </xdr:from>
    <xdr:to>
      <xdr:col>24</xdr:col>
      <xdr:colOff>114300</xdr:colOff>
      <xdr:row>53</xdr:row>
      <xdr:rowOff>162534</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4584700" y="914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83811</xdr:rowOff>
    </xdr:from>
    <xdr:ext cx="599010" cy="259045"/>
    <xdr:sp macro="" textlink="">
      <xdr:nvSpPr>
        <xdr:cNvPr id="138" name="総務費該当値テキスト">
          <a:extLst>
            <a:ext uri="{FF2B5EF4-FFF2-40B4-BE49-F238E27FC236}">
              <a16:creationId xmlns="" xmlns:a16="http://schemas.microsoft.com/office/drawing/2014/main" id="{00000000-0008-0000-0700-00008A000000}"/>
            </a:ext>
          </a:extLst>
        </xdr:cNvPr>
        <xdr:cNvSpPr txBox="1"/>
      </xdr:nvSpPr>
      <xdr:spPr>
        <a:xfrm>
          <a:off x="4686300" y="8999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100932</xdr:rowOff>
    </xdr:from>
    <xdr:to>
      <xdr:col>20</xdr:col>
      <xdr:colOff>38100</xdr:colOff>
      <xdr:row>55</xdr:row>
      <xdr:rowOff>31082</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3746500" y="935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47609</xdr:rowOff>
    </xdr:from>
    <xdr:ext cx="534377"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3530111" y="913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14430</xdr:rowOff>
    </xdr:from>
    <xdr:to>
      <xdr:col>15</xdr:col>
      <xdr:colOff>101600</xdr:colOff>
      <xdr:row>52</xdr:row>
      <xdr:rowOff>116030</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2857500" y="89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107157</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2608795" y="902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158235</xdr:rowOff>
    </xdr:from>
    <xdr:to>
      <xdr:col>10</xdr:col>
      <xdr:colOff>165100</xdr:colOff>
      <xdr:row>57</xdr:row>
      <xdr:rowOff>88385</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968500" y="97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79512</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1752111" y="985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135984</xdr:rowOff>
    </xdr:from>
    <xdr:to>
      <xdr:col>6</xdr:col>
      <xdr:colOff>38100</xdr:colOff>
      <xdr:row>57</xdr:row>
      <xdr:rowOff>66134</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079500" y="97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57261</xdr:rowOff>
    </xdr:from>
    <xdr:ext cx="534377" cy="259045"/>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863111" y="98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154762</xdr:rowOff>
    </xdr:from>
    <xdr:to>
      <xdr:col>24</xdr:col>
      <xdr:colOff>62865</xdr:colOff>
      <xdr:row>79</xdr:row>
      <xdr:rowOff>38888</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633595" y="12156262"/>
          <a:ext cx="1270" cy="142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42715</xdr:rowOff>
    </xdr:from>
    <xdr:ext cx="599010" cy="259045"/>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686300" y="1358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38888</xdr:rowOff>
    </xdr:from>
    <xdr:to>
      <xdr:col>24</xdr:col>
      <xdr:colOff>152400</xdr:colOff>
      <xdr:row>79</xdr:row>
      <xdr:rowOff>38888</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358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101439</xdr:rowOff>
    </xdr:from>
    <xdr:ext cx="599010" cy="25904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686300" y="1193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154762</xdr:rowOff>
    </xdr:from>
    <xdr:to>
      <xdr:col>24</xdr:col>
      <xdr:colOff>152400</xdr:colOff>
      <xdr:row>70</xdr:row>
      <xdr:rowOff>154762</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546600" y="12156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92545</xdr:rowOff>
    </xdr:from>
    <xdr:to>
      <xdr:col>24</xdr:col>
      <xdr:colOff>63500</xdr:colOff>
      <xdr:row>77</xdr:row>
      <xdr:rowOff>87618</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3797300" y="13122745"/>
          <a:ext cx="838200" cy="1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10444</xdr:rowOff>
    </xdr:from>
    <xdr:ext cx="599010" cy="25904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686300" y="128691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159017</xdr:rowOff>
    </xdr:from>
    <xdr:to>
      <xdr:col>24</xdr:col>
      <xdr:colOff>114300</xdr:colOff>
      <xdr:row>76</xdr:row>
      <xdr:rowOff>89167</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4584700" y="1301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92545</xdr:rowOff>
    </xdr:from>
    <xdr:to>
      <xdr:col>19</xdr:col>
      <xdr:colOff>177800</xdr:colOff>
      <xdr:row>78</xdr:row>
      <xdr:rowOff>99555</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908300" y="13122745"/>
          <a:ext cx="889000" cy="3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19177</xdr:rowOff>
    </xdr:from>
    <xdr:to>
      <xdr:col>20</xdr:col>
      <xdr:colOff>38100</xdr:colOff>
      <xdr:row>75</xdr:row>
      <xdr:rowOff>120777</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37465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137304</xdr:rowOff>
    </xdr:from>
    <xdr:ext cx="599010" cy="259045"/>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497795" y="1265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99555</xdr:rowOff>
    </xdr:from>
    <xdr:to>
      <xdr:col>15</xdr:col>
      <xdr:colOff>50800</xdr:colOff>
      <xdr:row>79</xdr:row>
      <xdr:rowOff>46686</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2019300" y="13472655"/>
          <a:ext cx="889000" cy="1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11545</xdr:rowOff>
    </xdr:from>
    <xdr:to>
      <xdr:col>15</xdr:col>
      <xdr:colOff>101600</xdr:colOff>
      <xdr:row>77</xdr:row>
      <xdr:rowOff>113145</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2857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129672</xdr:rowOff>
    </xdr:from>
    <xdr:ext cx="599010" cy="259045"/>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608795" y="1298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46686</xdr:rowOff>
    </xdr:from>
    <xdr:to>
      <xdr:col>10</xdr:col>
      <xdr:colOff>114300</xdr:colOff>
      <xdr:row>79</xdr:row>
      <xdr:rowOff>95402</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flipV="1">
          <a:off x="1130300" y="13591236"/>
          <a:ext cx="889000" cy="4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79336</xdr:rowOff>
    </xdr:from>
    <xdr:to>
      <xdr:col>10</xdr:col>
      <xdr:colOff>165100</xdr:colOff>
      <xdr:row>78</xdr:row>
      <xdr:rowOff>9486</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968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26013</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719795" y="1305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149467</xdr:rowOff>
    </xdr:from>
    <xdr:to>
      <xdr:col>6</xdr:col>
      <xdr:colOff>38100</xdr:colOff>
      <xdr:row>78</xdr:row>
      <xdr:rowOff>79617</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1079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96144</xdr:rowOff>
    </xdr:from>
    <xdr:ext cx="59901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830795" y="13126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36818</xdr:rowOff>
    </xdr:from>
    <xdr:to>
      <xdr:col>24</xdr:col>
      <xdr:colOff>114300</xdr:colOff>
      <xdr:row>77</xdr:row>
      <xdr:rowOff>138418</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4584700" y="132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15245</xdr:rowOff>
    </xdr:from>
    <xdr:ext cx="599010" cy="259045"/>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686300" y="1321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41745</xdr:rowOff>
    </xdr:from>
    <xdr:to>
      <xdr:col>20</xdr:col>
      <xdr:colOff>38100</xdr:colOff>
      <xdr:row>76</xdr:row>
      <xdr:rowOff>143345</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3746500" y="130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134472</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497795" y="1316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48755</xdr:rowOff>
    </xdr:from>
    <xdr:to>
      <xdr:col>15</xdr:col>
      <xdr:colOff>101600</xdr:colOff>
      <xdr:row>78</xdr:row>
      <xdr:rowOff>150355</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2857500" y="1342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141482</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608795" y="1351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167336</xdr:rowOff>
    </xdr:from>
    <xdr:to>
      <xdr:col>10</xdr:col>
      <xdr:colOff>165100</xdr:colOff>
      <xdr:row>79</xdr:row>
      <xdr:rowOff>97486</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968500" y="135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88613</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719795" y="13633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44602</xdr:rowOff>
    </xdr:from>
    <xdr:to>
      <xdr:col>6</xdr:col>
      <xdr:colOff>38100</xdr:colOff>
      <xdr:row>79</xdr:row>
      <xdr:rowOff>146202</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1079500" y="1358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137329</xdr:rowOff>
    </xdr:from>
    <xdr:ext cx="599010" cy="25904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830795" y="13681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0" name="衛生費最小値テキスト">
          <a:extLst>
            <a:ext uri="{FF2B5EF4-FFF2-40B4-BE49-F238E27FC236}">
              <a16:creationId xmlns="" xmlns:a16="http://schemas.microsoft.com/office/drawing/2014/main" id="{00000000-0008-0000-0700-0000E6000000}"/>
            </a:ext>
          </a:extLst>
        </xdr:cNvPr>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2" name="衛生費最大値テキスト">
          <a:extLst>
            <a:ext uri="{FF2B5EF4-FFF2-40B4-BE49-F238E27FC236}">
              <a16:creationId xmlns="" xmlns:a16="http://schemas.microsoft.com/office/drawing/2014/main" id="{00000000-0008-0000-0700-0000E8000000}"/>
            </a:ext>
          </a:extLst>
        </xdr:cNvPr>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31668</xdr:rowOff>
    </xdr:from>
    <xdr:to>
      <xdr:col>24</xdr:col>
      <xdr:colOff>63500</xdr:colOff>
      <xdr:row>97</xdr:row>
      <xdr:rowOff>111258</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flipV="1">
          <a:off x="3797300" y="16662318"/>
          <a:ext cx="838200" cy="7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83411</xdr:rowOff>
    </xdr:from>
    <xdr:ext cx="534377" cy="259045"/>
    <xdr:sp macro="" textlink="">
      <xdr:nvSpPr>
        <xdr:cNvPr id="235" name="衛生費平均値テキスト">
          <a:extLst>
            <a:ext uri="{FF2B5EF4-FFF2-40B4-BE49-F238E27FC236}">
              <a16:creationId xmlns="" xmlns:a16="http://schemas.microsoft.com/office/drawing/2014/main" id="{00000000-0008-0000-0700-0000EB000000}"/>
            </a:ext>
          </a:extLst>
        </xdr:cNvPr>
        <xdr:cNvSpPr txBox="1"/>
      </xdr:nvSpPr>
      <xdr:spPr>
        <a:xfrm>
          <a:off x="4686300" y="16199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6" name="フローチャート: 判断 235">
          <a:extLst>
            <a:ext uri="{FF2B5EF4-FFF2-40B4-BE49-F238E27FC236}">
              <a16:creationId xmlns="" xmlns:a16="http://schemas.microsoft.com/office/drawing/2014/main" id="{00000000-0008-0000-0700-0000EC000000}"/>
            </a:ext>
          </a:extLst>
        </xdr:cNvPr>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111258</xdr:rowOff>
    </xdr:from>
    <xdr:to>
      <xdr:col>19</xdr:col>
      <xdr:colOff>177800</xdr:colOff>
      <xdr:row>98</xdr:row>
      <xdr:rowOff>39288</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flipV="1">
          <a:off x="2908300" y="16741908"/>
          <a:ext cx="889000" cy="9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2715</xdr:rowOff>
    </xdr:from>
    <xdr:ext cx="534377" cy="259045"/>
    <xdr:sp macro="" textlink="">
      <xdr:nvSpPr>
        <xdr:cNvPr id="239" name="テキスト ボックス 238">
          <a:extLst>
            <a:ext uri="{FF2B5EF4-FFF2-40B4-BE49-F238E27FC236}">
              <a16:creationId xmlns="" xmlns:a16="http://schemas.microsoft.com/office/drawing/2014/main" id="{00000000-0008-0000-0700-0000EF000000}"/>
            </a:ext>
          </a:extLst>
        </xdr:cNvPr>
        <xdr:cNvSpPr txBox="1"/>
      </xdr:nvSpPr>
      <xdr:spPr>
        <a:xfrm>
          <a:off x="3530111" y="1611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39288</xdr:rowOff>
    </xdr:from>
    <xdr:to>
      <xdr:col>15</xdr:col>
      <xdr:colOff>50800</xdr:colOff>
      <xdr:row>98</xdr:row>
      <xdr:rowOff>90132</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flipV="1">
          <a:off x="2019300" y="16841388"/>
          <a:ext cx="889000" cy="5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10471</xdr:rowOff>
    </xdr:from>
    <xdr:to>
      <xdr:col>15</xdr:col>
      <xdr:colOff>101600</xdr:colOff>
      <xdr:row>96</xdr:row>
      <xdr:rowOff>112071</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2857500" y="1646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128598</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2641111" y="1624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5531</xdr:rowOff>
    </xdr:from>
    <xdr:to>
      <xdr:col>10</xdr:col>
      <xdr:colOff>114300</xdr:colOff>
      <xdr:row>98</xdr:row>
      <xdr:rowOff>90132</xdr:rowOff>
    </xdr:to>
    <xdr:cxnSp macro="">
      <xdr:nvCxnSpPr>
        <xdr:cNvPr id="243" name="直線コネクタ 242">
          <a:extLst>
            <a:ext uri="{FF2B5EF4-FFF2-40B4-BE49-F238E27FC236}">
              <a16:creationId xmlns="" xmlns:a16="http://schemas.microsoft.com/office/drawing/2014/main" id="{00000000-0008-0000-0700-0000F3000000}"/>
            </a:ext>
          </a:extLst>
        </xdr:cNvPr>
        <xdr:cNvCxnSpPr/>
      </xdr:nvCxnSpPr>
      <xdr:spPr>
        <a:xfrm>
          <a:off x="1130300" y="16807631"/>
          <a:ext cx="889000" cy="8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72803</xdr:rowOff>
    </xdr:from>
    <xdr:to>
      <xdr:col>10</xdr:col>
      <xdr:colOff>165100</xdr:colOff>
      <xdr:row>97</xdr:row>
      <xdr:rowOff>2953</xdr:rowOff>
    </xdr:to>
    <xdr:sp macro="" textlink="">
      <xdr:nvSpPr>
        <xdr:cNvPr id="244" name="フローチャート: 判断 243">
          <a:extLst>
            <a:ext uri="{FF2B5EF4-FFF2-40B4-BE49-F238E27FC236}">
              <a16:creationId xmlns="" xmlns:a16="http://schemas.microsoft.com/office/drawing/2014/main" id="{00000000-0008-0000-0700-0000F4000000}"/>
            </a:ext>
          </a:extLst>
        </xdr:cNvPr>
        <xdr:cNvSpPr/>
      </xdr:nvSpPr>
      <xdr:spPr>
        <a:xfrm>
          <a:off x="1968500" y="1653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19480</xdr:rowOff>
    </xdr:from>
    <xdr:ext cx="534377"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1752111" y="1630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110846</xdr:rowOff>
    </xdr:from>
    <xdr:to>
      <xdr:col>6</xdr:col>
      <xdr:colOff>38100</xdr:colOff>
      <xdr:row>97</xdr:row>
      <xdr:rowOff>40996</xdr:rowOff>
    </xdr:to>
    <xdr:sp macro="" textlink="">
      <xdr:nvSpPr>
        <xdr:cNvPr id="246" name="フローチャート: 判断 245">
          <a:extLst>
            <a:ext uri="{FF2B5EF4-FFF2-40B4-BE49-F238E27FC236}">
              <a16:creationId xmlns="" xmlns:a16="http://schemas.microsoft.com/office/drawing/2014/main" id="{00000000-0008-0000-0700-0000F6000000}"/>
            </a:ext>
          </a:extLst>
        </xdr:cNvPr>
        <xdr:cNvSpPr/>
      </xdr:nvSpPr>
      <xdr:spPr>
        <a:xfrm>
          <a:off x="10795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57523</xdr:rowOff>
    </xdr:from>
    <xdr:ext cx="534377"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863111" y="163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152318</xdr:rowOff>
    </xdr:from>
    <xdr:to>
      <xdr:col>24</xdr:col>
      <xdr:colOff>114300</xdr:colOff>
      <xdr:row>97</xdr:row>
      <xdr:rowOff>82468</xdr:rowOff>
    </xdr:to>
    <xdr:sp macro="" textlink="">
      <xdr:nvSpPr>
        <xdr:cNvPr id="253" name="楕円 252">
          <a:extLst>
            <a:ext uri="{FF2B5EF4-FFF2-40B4-BE49-F238E27FC236}">
              <a16:creationId xmlns="" xmlns:a16="http://schemas.microsoft.com/office/drawing/2014/main" id="{00000000-0008-0000-0700-0000FD000000}"/>
            </a:ext>
          </a:extLst>
        </xdr:cNvPr>
        <xdr:cNvSpPr/>
      </xdr:nvSpPr>
      <xdr:spPr>
        <a:xfrm>
          <a:off x="4584700" y="1661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130745</xdr:rowOff>
    </xdr:from>
    <xdr:ext cx="534377" cy="259045"/>
    <xdr:sp macro="" textlink="">
      <xdr:nvSpPr>
        <xdr:cNvPr id="254" name="衛生費該当値テキスト">
          <a:extLst>
            <a:ext uri="{FF2B5EF4-FFF2-40B4-BE49-F238E27FC236}">
              <a16:creationId xmlns="" xmlns:a16="http://schemas.microsoft.com/office/drawing/2014/main" id="{00000000-0008-0000-0700-0000FE000000}"/>
            </a:ext>
          </a:extLst>
        </xdr:cNvPr>
        <xdr:cNvSpPr txBox="1"/>
      </xdr:nvSpPr>
      <xdr:spPr>
        <a:xfrm>
          <a:off x="4686300" y="1658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60458</xdr:rowOff>
    </xdr:from>
    <xdr:to>
      <xdr:col>20</xdr:col>
      <xdr:colOff>38100</xdr:colOff>
      <xdr:row>97</xdr:row>
      <xdr:rowOff>162058</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3746500" y="166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153185</xdr:rowOff>
    </xdr:from>
    <xdr:ext cx="534377"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3530111" y="1678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159938</xdr:rowOff>
    </xdr:from>
    <xdr:to>
      <xdr:col>15</xdr:col>
      <xdr:colOff>101600</xdr:colOff>
      <xdr:row>98</xdr:row>
      <xdr:rowOff>90088</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2857500" y="1679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81215</xdr:rowOff>
    </xdr:from>
    <xdr:ext cx="534377"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2641111" y="1688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39332</xdr:rowOff>
    </xdr:from>
    <xdr:to>
      <xdr:col>10</xdr:col>
      <xdr:colOff>165100</xdr:colOff>
      <xdr:row>98</xdr:row>
      <xdr:rowOff>140932</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1968500" y="1684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132059</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1752111" y="1693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126181</xdr:rowOff>
    </xdr:from>
    <xdr:to>
      <xdr:col>6</xdr:col>
      <xdr:colOff>38100</xdr:colOff>
      <xdr:row>98</xdr:row>
      <xdr:rowOff>56331</xdr:rowOff>
    </xdr:to>
    <xdr:sp macro="" textlink="">
      <xdr:nvSpPr>
        <xdr:cNvPr id="261" name="楕円 260">
          <a:extLst>
            <a:ext uri="{FF2B5EF4-FFF2-40B4-BE49-F238E27FC236}">
              <a16:creationId xmlns="" xmlns:a16="http://schemas.microsoft.com/office/drawing/2014/main" id="{00000000-0008-0000-0700-000005010000}"/>
            </a:ext>
          </a:extLst>
        </xdr:cNvPr>
        <xdr:cNvSpPr/>
      </xdr:nvSpPr>
      <xdr:spPr>
        <a:xfrm>
          <a:off x="1079500" y="1675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47458</xdr:rowOff>
    </xdr:from>
    <xdr:ext cx="534377"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863111" y="1684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89" name="労働費最大値テキスト">
          <a:extLst>
            <a:ext uri="{FF2B5EF4-FFF2-40B4-BE49-F238E27FC236}">
              <a16:creationId xmlns="" xmlns:a16="http://schemas.microsoft.com/office/drawing/2014/main" id="{00000000-0008-0000-0700-000021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29210</xdr:rowOff>
    </xdr:from>
    <xdr:to>
      <xdr:col>55</xdr:col>
      <xdr:colOff>0</xdr:colOff>
      <xdr:row>39</xdr:row>
      <xdr:rowOff>29363</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9639300" y="6715760"/>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2" name="労働費平均値テキスト">
          <a:extLst>
            <a:ext uri="{FF2B5EF4-FFF2-40B4-BE49-F238E27FC236}">
              <a16:creationId xmlns="" xmlns:a16="http://schemas.microsoft.com/office/drawing/2014/main" id="{00000000-0008-0000-0700-000024010000}"/>
            </a:ext>
          </a:extLst>
        </xdr:cNvPr>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3" name="フローチャート: 判断 292">
          <a:extLst>
            <a:ext uri="{FF2B5EF4-FFF2-40B4-BE49-F238E27FC236}">
              <a16:creationId xmlns="" xmlns:a16="http://schemas.microsoft.com/office/drawing/2014/main" id="{00000000-0008-0000-0700-000025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29210</xdr:rowOff>
    </xdr:from>
    <xdr:to>
      <xdr:col>50</xdr:col>
      <xdr:colOff>114300</xdr:colOff>
      <xdr:row>39</xdr:row>
      <xdr:rowOff>29363</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flipV="1">
          <a:off x="8750300" y="6715760"/>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5" name="フローチャート: 判断 294">
          <a:extLst>
            <a:ext uri="{FF2B5EF4-FFF2-40B4-BE49-F238E27FC236}">
              <a16:creationId xmlns="" xmlns:a16="http://schemas.microsoft.com/office/drawing/2014/main" id="{00000000-0008-0000-0700-000027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65143</xdr:rowOff>
    </xdr:from>
    <xdr:ext cx="378565" cy="259045"/>
    <xdr:sp macro="" textlink="">
      <xdr:nvSpPr>
        <xdr:cNvPr id="296" name="テキスト ボックス 295">
          <a:extLst>
            <a:ext uri="{FF2B5EF4-FFF2-40B4-BE49-F238E27FC236}">
              <a16:creationId xmlns="" xmlns:a16="http://schemas.microsoft.com/office/drawing/2014/main" id="{00000000-0008-0000-0700-000028010000}"/>
            </a:ext>
          </a:extLst>
        </xdr:cNvPr>
        <xdr:cNvSpPr txBox="1"/>
      </xdr:nvSpPr>
      <xdr:spPr>
        <a:xfrm>
          <a:off x="9450017" y="640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29210</xdr:rowOff>
    </xdr:from>
    <xdr:to>
      <xdr:col>45</xdr:col>
      <xdr:colOff>177800</xdr:colOff>
      <xdr:row>39</xdr:row>
      <xdr:rowOff>29363</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a:off x="7861300" y="6715760"/>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95377</xdr:rowOff>
    </xdr:from>
    <xdr:to>
      <xdr:col>46</xdr:col>
      <xdr:colOff>38100</xdr:colOff>
      <xdr:row>39</xdr:row>
      <xdr:rowOff>25527</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8699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42054</xdr:rowOff>
    </xdr:from>
    <xdr:ext cx="378565" cy="25904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8561017" y="638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26695</xdr:rowOff>
    </xdr:from>
    <xdr:to>
      <xdr:col>41</xdr:col>
      <xdr:colOff>50800</xdr:colOff>
      <xdr:row>39</xdr:row>
      <xdr:rowOff>29210</xdr:rowOff>
    </xdr:to>
    <xdr:cxnSp macro="">
      <xdr:nvCxnSpPr>
        <xdr:cNvPr id="300" name="直線コネクタ 299">
          <a:extLst>
            <a:ext uri="{FF2B5EF4-FFF2-40B4-BE49-F238E27FC236}">
              <a16:creationId xmlns="" xmlns:a16="http://schemas.microsoft.com/office/drawing/2014/main" id="{00000000-0008-0000-0700-00002C010000}"/>
            </a:ext>
          </a:extLst>
        </xdr:cNvPr>
        <xdr:cNvCxnSpPr/>
      </xdr:nvCxnSpPr>
      <xdr:spPr>
        <a:xfrm>
          <a:off x="6972300" y="6713245"/>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111074</xdr:rowOff>
    </xdr:from>
    <xdr:to>
      <xdr:col>41</xdr:col>
      <xdr:colOff>101600</xdr:colOff>
      <xdr:row>39</xdr:row>
      <xdr:rowOff>41224</xdr:rowOff>
    </xdr:to>
    <xdr:sp macro="" textlink="">
      <xdr:nvSpPr>
        <xdr:cNvPr id="301" name="フローチャート: 判断 300">
          <a:extLst>
            <a:ext uri="{FF2B5EF4-FFF2-40B4-BE49-F238E27FC236}">
              <a16:creationId xmlns="" xmlns:a16="http://schemas.microsoft.com/office/drawing/2014/main" id="{00000000-0008-0000-0700-00002D010000}"/>
            </a:ext>
          </a:extLst>
        </xdr:cNvPr>
        <xdr:cNvSpPr/>
      </xdr:nvSpPr>
      <xdr:spPr>
        <a:xfrm>
          <a:off x="7810500" y="662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57751</xdr:rowOff>
    </xdr:from>
    <xdr:ext cx="378565"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7672017" y="6401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113208</xdr:rowOff>
    </xdr:from>
    <xdr:to>
      <xdr:col>36</xdr:col>
      <xdr:colOff>165100</xdr:colOff>
      <xdr:row>39</xdr:row>
      <xdr:rowOff>43358</xdr:rowOff>
    </xdr:to>
    <xdr:sp macro="" textlink="">
      <xdr:nvSpPr>
        <xdr:cNvPr id="303" name="フローチャート: 判断 302">
          <a:extLst>
            <a:ext uri="{FF2B5EF4-FFF2-40B4-BE49-F238E27FC236}">
              <a16:creationId xmlns="" xmlns:a16="http://schemas.microsoft.com/office/drawing/2014/main" id="{00000000-0008-0000-0700-00002F010000}"/>
            </a:ext>
          </a:extLst>
        </xdr:cNvPr>
        <xdr:cNvSpPr/>
      </xdr:nvSpPr>
      <xdr:spPr>
        <a:xfrm>
          <a:off x="6921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59885</xdr:rowOff>
    </xdr:from>
    <xdr:ext cx="378565"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6783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150013</xdr:rowOff>
    </xdr:from>
    <xdr:to>
      <xdr:col>55</xdr:col>
      <xdr:colOff>50800</xdr:colOff>
      <xdr:row>39</xdr:row>
      <xdr:rowOff>80163</xdr:rowOff>
    </xdr:to>
    <xdr:sp macro="" textlink="">
      <xdr:nvSpPr>
        <xdr:cNvPr id="310" name="楕円 309">
          <a:extLst>
            <a:ext uri="{FF2B5EF4-FFF2-40B4-BE49-F238E27FC236}">
              <a16:creationId xmlns="" xmlns:a16="http://schemas.microsoft.com/office/drawing/2014/main" id="{00000000-0008-0000-0700-000036010000}"/>
            </a:ext>
          </a:extLst>
        </xdr:cNvPr>
        <xdr:cNvSpPr/>
      </xdr:nvSpPr>
      <xdr:spPr>
        <a:xfrm>
          <a:off x="10426700" y="66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65042</xdr:rowOff>
    </xdr:from>
    <xdr:ext cx="378565" cy="259045"/>
    <xdr:sp macro="" textlink="">
      <xdr:nvSpPr>
        <xdr:cNvPr id="311" name="労働費該当値テキスト">
          <a:extLst>
            <a:ext uri="{FF2B5EF4-FFF2-40B4-BE49-F238E27FC236}">
              <a16:creationId xmlns="" xmlns:a16="http://schemas.microsoft.com/office/drawing/2014/main" id="{00000000-0008-0000-0700-000037010000}"/>
            </a:ext>
          </a:extLst>
        </xdr:cNvPr>
        <xdr:cNvSpPr txBox="1"/>
      </xdr:nvSpPr>
      <xdr:spPr>
        <a:xfrm>
          <a:off x="10528300" y="6580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149860</xdr:rowOff>
    </xdr:from>
    <xdr:to>
      <xdr:col>50</xdr:col>
      <xdr:colOff>165100</xdr:colOff>
      <xdr:row>39</xdr:row>
      <xdr:rowOff>80010</xdr:rowOff>
    </xdr:to>
    <xdr:sp macro="" textlink="">
      <xdr:nvSpPr>
        <xdr:cNvPr id="312" name="楕円 311">
          <a:extLst>
            <a:ext uri="{FF2B5EF4-FFF2-40B4-BE49-F238E27FC236}">
              <a16:creationId xmlns="" xmlns:a16="http://schemas.microsoft.com/office/drawing/2014/main" id="{00000000-0008-0000-0700-000038010000}"/>
            </a:ext>
          </a:extLst>
        </xdr:cNvPr>
        <xdr:cNvSpPr/>
      </xdr:nvSpPr>
      <xdr:spPr>
        <a:xfrm>
          <a:off x="9588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71137</xdr:rowOff>
    </xdr:from>
    <xdr:ext cx="378565"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9450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150013</xdr:rowOff>
    </xdr:from>
    <xdr:to>
      <xdr:col>46</xdr:col>
      <xdr:colOff>38100</xdr:colOff>
      <xdr:row>39</xdr:row>
      <xdr:rowOff>80163</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8699500" y="66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71290</xdr:rowOff>
    </xdr:from>
    <xdr:ext cx="378565" cy="259045"/>
    <xdr:sp macro="" textlink="">
      <xdr:nvSpPr>
        <xdr:cNvPr id="315" name="テキスト ボックス 314">
          <a:extLst>
            <a:ext uri="{FF2B5EF4-FFF2-40B4-BE49-F238E27FC236}">
              <a16:creationId xmlns="" xmlns:a16="http://schemas.microsoft.com/office/drawing/2014/main" id="{00000000-0008-0000-0700-00003B010000}"/>
            </a:ext>
          </a:extLst>
        </xdr:cNvPr>
        <xdr:cNvSpPr txBox="1"/>
      </xdr:nvSpPr>
      <xdr:spPr>
        <a:xfrm>
          <a:off x="8561017" y="675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149860</xdr:rowOff>
    </xdr:from>
    <xdr:to>
      <xdr:col>41</xdr:col>
      <xdr:colOff>101600</xdr:colOff>
      <xdr:row>39</xdr:row>
      <xdr:rowOff>80010</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7810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71137</xdr:rowOff>
    </xdr:from>
    <xdr:ext cx="378565"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7672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147345</xdr:rowOff>
    </xdr:from>
    <xdr:to>
      <xdr:col>36</xdr:col>
      <xdr:colOff>165100</xdr:colOff>
      <xdr:row>39</xdr:row>
      <xdr:rowOff>77495</xdr:rowOff>
    </xdr:to>
    <xdr:sp macro="" textlink="">
      <xdr:nvSpPr>
        <xdr:cNvPr id="318" name="楕円 317">
          <a:extLst>
            <a:ext uri="{FF2B5EF4-FFF2-40B4-BE49-F238E27FC236}">
              <a16:creationId xmlns="" xmlns:a16="http://schemas.microsoft.com/office/drawing/2014/main" id="{00000000-0008-0000-0700-00003E010000}"/>
            </a:ext>
          </a:extLst>
        </xdr:cNvPr>
        <xdr:cNvSpPr/>
      </xdr:nvSpPr>
      <xdr:spPr>
        <a:xfrm>
          <a:off x="6921500" y="66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68622</xdr:rowOff>
    </xdr:from>
    <xdr:ext cx="378565" cy="259045"/>
    <xdr:sp macro="" textlink="">
      <xdr:nvSpPr>
        <xdr:cNvPr id="319" name="テキスト ボックス 318">
          <a:extLst>
            <a:ext uri="{FF2B5EF4-FFF2-40B4-BE49-F238E27FC236}">
              <a16:creationId xmlns="" xmlns:a16="http://schemas.microsoft.com/office/drawing/2014/main" id="{00000000-0008-0000-0700-00003F010000}"/>
            </a:ext>
          </a:extLst>
        </xdr:cNvPr>
        <xdr:cNvSpPr txBox="1"/>
      </xdr:nvSpPr>
      <xdr:spPr>
        <a:xfrm>
          <a:off x="6783017" y="6755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4" name="農林水産業費最小値テキスト">
          <a:extLst>
            <a:ext uri="{FF2B5EF4-FFF2-40B4-BE49-F238E27FC236}">
              <a16:creationId xmlns="" xmlns:a16="http://schemas.microsoft.com/office/drawing/2014/main" id="{00000000-0008-0000-0700-000058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6" name="農林水産業費最大値テキスト">
          <a:extLst>
            <a:ext uri="{FF2B5EF4-FFF2-40B4-BE49-F238E27FC236}">
              <a16:creationId xmlns="" xmlns:a16="http://schemas.microsoft.com/office/drawing/2014/main" id="{00000000-0008-0000-0700-00005A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7" name="直線コネクタ 346">
          <a:extLst>
            <a:ext uri="{FF2B5EF4-FFF2-40B4-BE49-F238E27FC236}">
              <a16:creationId xmlns="" xmlns:a16="http://schemas.microsoft.com/office/drawing/2014/main" id="{00000000-0008-0000-0700-00005B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9417</xdr:rowOff>
    </xdr:from>
    <xdr:to>
      <xdr:col>55</xdr:col>
      <xdr:colOff>0</xdr:colOff>
      <xdr:row>57</xdr:row>
      <xdr:rowOff>102324</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flipV="1">
          <a:off x="9639300" y="9782067"/>
          <a:ext cx="838200" cy="9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151820</xdr:rowOff>
    </xdr:from>
    <xdr:ext cx="534377" cy="259045"/>
    <xdr:sp macro="" textlink="">
      <xdr:nvSpPr>
        <xdr:cNvPr id="349" name="農林水産業費平均値テキスト">
          <a:extLst>
            <a:ext uri="{FF2B5EF4-FFF2-40B4-BE49-F238E27FC236}">
              <a16:creationId xmlns="" xmlns:a16="http://schemas.microsoft.com/office/drawing/2014/main" id="{00000000-0008-0000-0700-00005D010000}"/>
            </a:ext>
          </a:extLst>
        </xdr:cNvPr>
        <xdr:cNvSpPr txBox="1"/>
      </xdr:nvSpPr>
      <xdr:spPr>
        <a:xfrm>
          <a:off x="10528300" y="941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0" name="フローチャート: 判断 349">
          <a:extLst>
            <a:ext uri="{FF2B5EF4-FFF2-40B4-BE49-F238E27FC236}">
              <a16:creationId xmlns="" xmlns:a16="http://schemas.microsoft.com/office/drawing/2014/main" id="{00000000-0008-0000-0700-00005E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74930</xdr:rowOff>
    </xdr:from>
    <xdr:to>
      <xdr:col>50</xdr:col>
      <xdr:colOff>114300</xdr:colOff>
      <xdr:row>57</xdr:row>
      <xdr:rowOff>102324</xdr:rowOff>
    </xdr:to>
    <xdr:cxnSp macro="">
      <xdr:nvCxnSpPr>
        <xdr:cNvPr id="351" name="直線コネクタ 350">
          <a:extLst>
            <a:ext uri="{FF2B5EF4-FFF2-40B4-BE49-F238E27FC236}">
              <a16:creationId xmlns="" xmlns:a16="http://schemas.microsoft.com/office/drawing/2014/main" id="{00000000-0008-0000-0700-00005F010000}"/>
            </a:ext>
          </a:extLst>
        </xdr:cNvPr>
        <xdr:cNvCxnSpPr/>
      </xdr:nvCxnSpPr>
      <xdr:spPr>
        <a:xfrm>
          <a:off x="8750300" y="9847580"/>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2" name="フローチャート: 判断 351">
          <a:extLst>
            <a:ext uri="{FF2B5EF4-FFF2-40B4-BE49-F238E27FC236}">
              <a16:creationId xmlns="" xmlns:a16="http://schemas.microsoft.com/office/drawing/2014/main" id="{00000000-0008-0000-0700-000060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105471</xdr:rowOff>
    </xdr:from>
    <xdr:ext cx="534377" cy="259045"/>
    <xdr:sp macro="" textlink="">
      <xdr:nvSpPr>
        <xdr:cNvPr id="353" name="テキスト ボックス 352">
          <a:extLst>
            <a:ext uri="{FF2B5EF4-FFF2-40B4-BE49-F238E27FC236}">
              <a16:creationId xmlns="" xmlns:a16="http://schemas.microsoft.com/office/drawing/2014/main" id="{00000000-0008-0000-0700-000061010000}"/>
            </a:ext>
          </a:extLst>
        </xdr:cNvPr>
        <xdr:cNvSpPr txBox="1"/>
      </xdr:nvSpPr>
      <xdr:spPr>
        <a:xfrm>
          <a:off x="9372111" y="93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74930</xdr:rowOff>
    </xdr:from>
    <xdr:to>
      <xdr:col>45</xdr:col>
      <xdr:colOff>177800</xdr:colOff>
      <xdr:row>57</xdr:row>
      <xdr:rowOff>85789</xdr:rowOff>
    </xdr:to>
    <xdr:cxnSp macro="">
      <xdr:nvCxnSpPr>
        <xdr:cNvPr id="354" name="直線コネクタ 353">
          <a:extLst>
            <a:ext uri="{FF2B5EF4-FFF2-40B4-BE49-F238E27FC236}">
              <a16:creationId xmlns="" xmlns:a16="http://schemas.microsoft.com/office/drawing/2014/main" id="{00000000-0008-0000-0700-000062010000}"/>
            </a:ext>
          </a:extLst>
        </xdr:cNvPr>
        <xdr:cNvCxnSpPr/>
      </xdr:nvCxnSpPr>
      <xdr:spPr>
        <a:xfrm flipV="1">
          <a:off x="7861300" y="9847580"/>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5" name="フローチャート: 判断 354">
          <a:extLst>
            <a:ext uri="{FF2B5EF4-FFF2-40B4-BE49-F238E27FC236}">
              <a16:creationId xmlns="" xmlns:a16="http://schemas.microsoft.com/office/drawing/2014/main" id="{00000000-0008-0000-0700-000063010000}"/>
            </a:ext>
          </a:extLst>
        </xdr:cNvPr>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164184</xdr:rowOff>
    </xdr:from>
    <xdr:ext cx="534377" cy="259045"/>
    <xdr:sp macro="" textlink="">
      <xdr:nvSpPr>
        <xdr:cNvPr id="356" name="テキスト ボックス 355">
          <a:extLst>
            <a:ext uri="{FF2B5EF4-FFF2-40B4-BE49-F238E27FC236}">
              <a16:creationId xmlns="" xmlns:a16="http://schemas.microsoft.com/office/drawing/2014/main" id="{00000000-0008-0000-0700-000064010000}"/>
            </a:ext>
          </a:extLst>
        </xdr:cNvPr>
        <xdr:cNvSpPr txBox="1"/>
      </xdr:nvSpPr>
      <xdr:spPr>
        <a:xfrm>
          <a:off x="8483111" y="942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85789</xdr:rowOff>
    </xdr:from>
    <xdr:to>
      <xdr:col>41</xdr:col>
      <xdr:colOff>50800</xdr:colOff>
      <xdr:row>57</xdr:row>
      <xdr:rowOff>153378</xdr:rowOff>
    </xdr:to>
    <xdr:cxnSp macro="">
      <xdr:nvCxnSpPr>
        <xdr:cNvPr id="357" name="直線コネクタ 356">
          <a:extLst>
            <a:ext uri="{FF2B5EF4-FFF2-40B4-BE49-F238E27FC236}">
              <a16:creationId xmlns="" xmlns:a16="http://schemas.microsoft.com/office/drawing/2014/main" id="{00000000-0008-0000-0700-000065010000}"/>
            </a:ext>
          </a:extLst>
        </xdr:cNvPr>
        <xdr:cNvCxnSpPr/>
      </xdr:nvCxnSpPr>
      <xdr:spPr>
        <a:xfrm flipV="1">
          <a:off x="6972300" y="9858439"/>
          <a:ext cx="889000" cy="6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10412</xdr:rowOff>
    </xdr:from>
    <xdr:ext cx="534377"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7594111" y="94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60" name="フローチャート: 判断 359">
          <a:extLst>
            <a:ext uri="{FF2B5EF4-FFF2-40B4-BE49-F238E27FC236}">
              <a16:creationId xmlns="" xmlns:a16="http://schemas.microsoft.com/office/drawing/2014/main" id="{00000000-0008-0000-0700-000068010000}"/>
            </a:ext>
          </a:extLst>
        </xdr:cNvPr>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6469</xdr:rowOff>
    </xdr:from>
    <xdr:ext cx="534377"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6705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130067</xdr:rowOff>
    </xdr:from>
    <xdr:to>
      <xdr:col>55</xdr:col>
      <xdr:colOff>50800</xdr:colOff>
      <xdr:row>57</xdr:row>
      <xdr:rowOff>60217</xdr:rowOff>
    </xdr:to>
    <xdr:sp macro="" textlink="">
      <xdr:nvSpPr>
        <xdr:cNvPr id="367" name="楕円 366">
          <a:extLst>
            <a:ext uri="{FF2B5EF4-FFF2-40B4-BE49-F238E27FC236}">
              <a16:creationId xmlns="" xmlns:a16="http://schemas.microsoft.com/office/drawing/2014/main" id="{00000000-0008-0000-0700-00006F010000}"/>
            </a:ext>
          </a:extLst>
        </xdr:cNvPr>
        <xdr:cNvSpPr/>
      </xdr:nvSpPr>
      <xdr:spPr>
        <a:xfrm>
          <a:off x="10426700" y="97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108494</xdr:rowOff>
    </xdr:from>
    <xdr:ext cx="534377" cy="259045"/>
    <xdr:sp macro="" textlink="">
      <xdr:nvSpPr>
        <xdr:cNvPr id="368" name="農林水産業費該当値テキスト">
          <a:extLst>
            <a:ext uri="{FF2B5EF4-FFF2-40B4-BE49-F238E27FC236}">
              <a16:creationId xmlns="" xmlns:a16="http://schemas.microsoft.com/office/drawing/2014/main" id="{00000000-0008-0000-0700-000070010000}"/>
            </a:ext>
          </a:extLst>
        </xdr:cNvPr>
        <xdr:cNvSpPr txBox="1"/>
      </xdr:nvSpPr>
      <xdr:spPr>
        <a:xfrm>
          <a:off x="10528300" y="970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51524</xdr:rowOff>
    </xdr:from>
    <xdr:to>
      <xdr:col>50</xdr:col>
      <xdr:colOff>165100</xdr:colOff>
      <xdr:row>57</xdr:row>
      <xdr:rowOff>153124</xdr:rowOff>
    </xdr:to>
    <xdr:sp macro="" textlink="">
      <xdr:nvSpPr>
        <xdr:cNvPr id="369" name="楕円 368">
          <a:extLst>
            <a:ext uri="{FF2B5EF4-FFF2-40B4-BE49-F238E27FC236}">
              <a16:creationId xmlns="" xmlns:a16="http://schemas.microsoft.com/office/drawing/2014/main" id="{00000000-0008-0000-0700-000071010000}"/>
            </a:ext>
          </a:extLst>
        </xdr:cNvPr>
        <xdr:cNvSpPr/>
      </xdr:nvSpPr>
      <xdr:spPr>
        <a:xfrm>
          <a:off x="9588500" y="982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144251</xdr:rowOff>
    </xdr:from>
    <xdr:ext cx="534377"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9372111" y="99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24130</xdr:rowOff>
    </xdr:from>
    <xdr:to>
      <xdr:col>46</xdr:col>
      <xdr:colOff>38100</xdr:colOff>
      <xdr:row>57</xdr:row>
      <xdr:rowOff>125730</xdr:rowOff>
    </xdr:to>
    <xdr:sp macro="" textlink="">
      <xdr:nvSpPr>
        <xdr:cNvPr id="371" name="楕円 370">
          <a:extLst>
            <a:ext uri="{FF2B5EF4-FFF2-40B4-BE49-F238E27FC236}">
              <a16:creationId xmlns="" xmlns:a16="http://schemas.microsoft.com/office/drawing/2014/main" id="{00000000-0008-0000-0700-000073010000}"/>
            </a:ext>
          </a:extLst>
        </xdr:cNvPr>
        <xdr:cNvSpPr/>
      </xdr:nvSpPr>
      <xdr:spPr>
        <a:xfrm>
          <a:off x="8699500" y="97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116857</xdr:rowOff>
    </xdr:from>
    <xdr:ext cx="534377"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8483111" y="988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34989</xdr:rowOff>
    </xdr:from>
    <xdr:to>
      <xdr:col>41</xdr:col>
      <xdr:colOff>101600</xdr:colOff>
      <xdr:row>57</xdr:row>
      <xdr:rowOff>136589</xdr:rowOff>
    </xdr:to>
    <xdr:sp macro="" textlink="">
      <xdr:nvSpPr>
        <xdr:cNvPr id="373" name="楕円 372">
          <a:extLst>
            <a:ext uri="{FF2B5EF4-FFF2-40B4-BE49-F238E27FC236}">
              <a16:creationId xmlns="" xmlns:a16="http://schemas.microsoft.com/office/drawing/2014/main" id="{00000000-0008-0000-0700-000075010000}"/>
            </a:ext>
          </a:extLst>
        </xdr:cNvPr>
        <xdr:cNvSpPr/>
      </xdr:nvSpPr>
      <xdr:spPr>
        <a:xfrm>
          <a:off x="7810500" y="980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127716</xdr:rowOff>
    </xdr:from>
    <xdr:ext cx="534377" cy="259045"/>
    <xdr:sp macro="" textlink="">
      <xdr:nvSpPr>
        <xdr:cNvPr id="374" name="テキスト ボックス 373">
          <a:extLst>
            <a:ext uri="{FF2B5EF4-FFF2-40B4-BE49-F238E27FC236}">
              <a16:creationId xmlns="" xmlns:a16="http://schemas.microsoft.com/office/drawing/2014/main" id="{00000000-0008-0000-0700-000076010000}"/>
            </a:ext>
          </a:extLst>
        </xdr:cNvPr>
        <xdr:cNvSpPr txBox="1"/>
      </xdr:nvSpPr>
      <xdr:spPr>
        <a:xfrm>
          <a:off x="7594111" y="990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102578</xdr:rowOff>
    </xdr:from>
    <xdr:to>
      <xdr:col>36</xdr:col>
      <xdr:colOff>165100</xdr:colOff>
      <xdr:row>58</xdr:row>
      <xdr:rowOff>32728</xdr:rowOff>
    </xdr:to>
    <xdr:sp macro="" textlink="">
      <xdr:nvSpPr>
        <xdr:cNvPr id="375" name="楕円 374">
          <a:extLst>
            <a:ext uri="{FF2B5EF4-FFF2-40B4-BE49-F238E27FC236}">
              <a16:creationId xmlns="" xmlns:a16="http://schemas.microsoft.com/office/drawing/2014/main" id="{00000000-0008-0000-0700-000077010000}"/>
            </a:ext>
          </a:extLst>
        </xdr:cNvPr>
        <xdr:cNvSpPr/>
      </xdr:nvSpPr>
      <xdr:spPr>
        <a:xfrm>
          <a:off x="6921500" y="987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23855</xdr:rowOff>
    </xdr:from>
    <xdr:ext cx="534377" cy="259045"/>
    <xdr:sp macro="" textlink="">
      <xdr:nvSpPr>
        <xdr:cNvPr id="376" name="テキスト ボックス 375">
          <a:extLst>
            <a:ext uri="{FF2B5EF4-FFF2-40B4-BE49-F238E27FC236}">
              <a16:creationId xmlns="" xmlns:a16="http://schemas.microsoft.com/office/drawing/2014/main" id="{00000000-0008-0000-0700-000078010000}"/>
            </a:ext>
          </a:extLst>
        </xdr:cNvPr>
        <xdr:cNvSpPr txBox="1"/>
      </xdr:nvSpPr>
      <xdr:spPr>
        <a:xfrm>
          <a:off x="6705111" y="996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399" name="商工費最小値テキスト">
          <a:extLst>
            <a:ext uri="{FF2B5EF4-FFF2-40B4-BE49-F238E27FC236}">
              <a16:creationId xmlns="" xmlns:a16="http://schemas.microsoft.com/office/drawing/2014/main" id="{00000000-0008-0000-0700-00008F010000}"/>
            </a:ext>
          </a:extLst>
        </xdr:cNvPr>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1" name="商工費最大値テキスト">
          <a:extLst>
            <a:ext uri="{FF2B5EF4-FFF2-40B4-BE49-F238E27FC236}">
              <a16:creationId xmlns="" xmlns:a16="http://schemas.microsoft.com/office/drawing/2014/main" id="{00000000-0008-0000-0700-000091010000}"/>
            </a:ext>
          </a:extLst>
        </xdr:cNvPr>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45563</xdr:rowOff>
    </xdr:from>
    <xdr:to>
      <xdr:col>55</xdr:col>
      <xdr:colOff>0</xdr:colOff>
      <xdr:row>78</xdr:row>
      <xdr:rowOff>65314</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flipV="1">
          <a:off x="9639300" y="13418663"/>
          <a:ext cx="8382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78607</xdr:rowOff>
    </xdr:from>
    <xdr:ext cx="534377" cy="259045"/>
    <xdr:sp macro="" textlink="">
      <xdr:nvSpPr>
        <xdr:cNvPr id="404" name="商工費平均値テキスト">
          <a:extLst>
            <a:ext uri="{FF2B5EF4-FFF2-40B4-BE49-F238E27FC236}">
              <a16:creationId xmlns="" xmlns:a16="http://schemas.microsoft.com/office/drawing/2014/main" id="{00000000-0008-0000-0700-000094010000}"/>
            </a:ext>
          </a:extLst>
        </xdr:cNvPr>
        <xdr:cNvSpPr txBox="1"/>
      </xdr:nvSpPr>
      <xdr:spPr>
        <a:xfrm>
          <a:off x="10528300" y="1276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5" name="フローチャート: 判断 404">
          <a:extLst>
            <a:ext uri="{FF2B5EF4-FFF2-40B4-BE49-F238E27FC236}">
              <a16:creationId xmlns="" xmlns:a16="http://schemas.microsoft.com/office/drawing/2014/main" id="{00000000-0008-0000-0700-000095010000}"/>
            </a:ext>
          </a:extLst>
        </xdr:cNvPr>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9100</xdr:rowOff>
    </xdr:from>
    <xdr:to>
      <xdr:col>50</xdr:col>
      <xdr:colOff>114300</xdr:colOff>
      <xdr:row>78</xdr:row>
      <xdr:rowOff>65314</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a:off x="8750300" y="13382200"/>
          <a:ext cx="889000" cy="5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7" name="フローチャート: 判断 406">
          <a:extLst>
            <a:ext uri="{FF2B5EF4-FFF2-40B4-BE49-F238E27FC236}">
              <a16:creationId xmlns="" xmlns:a16="http://schemas.microsoft.com/office/drawing/2014/main" id="{00000000-0008-0000-0700-000097010000}"/>
            </a:ext>
          </a:extLst>
        </xdr:cNvPr>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161376</xdr:rowOff>
    </xdr:from>
    <xdr:ext cx="534377" cy="259045"/>
    <xdr:sp macro="" textlink="">
      <xdr:nvSpPr>
        <xdr:cNvPr id="408" name="テキスト ボックス 407">
          <a:extLst>
            <a:ext uri="{FF2B5EF4-FFF2-40B4-BE49-F238E27FC236}">
              <a16:creationId xmlns="" xmlns:a16="http://schemas.microsoft.com/office/drawing/2014/main" id="{00000000-0008-0000-0700-000098010000}"/>
            </a:ext>
          </a:extLst>
        </xdr:cNvPr>
        <xdr:cNvSpPr txBox="1"/>
      </xdr:nvSpPr>
      <xdr:spPr>
        <a:xfrm>
          <a:off x="9372111" y="126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9100</xdr:rowOff>
    </xdr:from>
    <xdr:to>
      <xdr:col>45</xdr:col>
      <xdr:colOff>177800</xdr:colOff>
      <xdr:row>78</xdr:row>
      <xdr:rowOff>81407</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flipV="1">
          <a:off x="7861300" y="13382200"/>
          <a:ext cx="889000" cy="7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97747</xdr:rowOff>
    </xdr:from>
    <xdr:to>
      <xdr:col>46</xdr:col>
      <xdr:colOff>38100</xdr:colOff>
      <xdr:row>76</xdr:row>
      <xdr:rowOff>27896</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8699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44424</xdr:rowOff>
    </xdr:from>
    <xdr:ext cx="534377"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8483111" y="1273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80080</xdr:rowOff>
    </xdr:from>
    <xdr:to>
      <xdr:col>41</xdr:col>
      <xdr:colOff>50800</xdr:colOff>
      <xdr:row>78</xdr:row>
      <xdr:rowOff>81407</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a:off x="6972300" y="13453180"/>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140336</xdr:rowOff>
    </xdr:from>
    <xdr:to>
      <xdr:col>41</xdr:col>
      <xdr:colOff>101600</xdr:colOff>
      <xdr:row>77</xdr:row>
      <xdr:rowOff>70486</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7810500" y="131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87012</xdr:rowOff>
    </xdr:from>
    <xdr:ext cx="534377"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7594111" y="1294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138392</xdr:rowOff>
    </xdr:from>
    <xdr:to>
      <xdr:col>36</xdr:col>
      <xdr:colOff>165100</xdr:colOff>
      <xdr:row>77</xdr:row>
      <xdr:rowOff>68542</xdr:rowOff>
    </xdr:to>
    <xdr:sp macro="" textlink="">
      <xdr:nvSpPr>
        <xdr:cNvPr id="415" name="フローチャート: 判断 414">
          <a:extLst>
            <a:ext uri="{FF2B5EF4-FFF2-40B4-BE49-F238E27FC236}">
              <a16:creationId xmlns="" xmlns:a16="http://schemas.microsoft.com/office/drawing/2014/main" id="{00000000-0008-0000-0700-00009F010000}"/>
            </a:ext>
          </a:extLst>
        </xdr:cNvPr>
        <xdr:cNvSpPr/>
      </xdr:nvSpPr>
      <xdr:spPr>
        <a:xfrm>
          <a:off x="6921500" y="1316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85069</xdr:rowOff>
    </xdr:from>
    <xdr:ext cx="534377"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6705111" y="1294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166213</xdr:rowOff>
    </xdr:from>
    <xdr:to>
      <xdr:col>55</xdr:col>
      <xdr:colOff>50800</xdr:colOff>
      <xdr:row>78</xdr:row>
      <xdr:rowOff>96363</xdr:rowOff>
    </xdr:to>
    <xdr:sp macro="" textlink="">
      <xdr:nvSpPr>
        <xdr:cNvPr id="422" name="楕円 421">
          <a:extLst>
            <a:ext uri="{FF2B5EF4-FFF2-40B4-BE49-F238E27FC236}">
              <a16:creationId xmlns="" xmlns:a16="http://schemas.microsoft.com/office/drawing/2014/main" id="{00000000-0008-0000-0700-0000A6010000}"/>
            </a:ext>
          </a:extLst>
        </xdr:cNvPr>
        <xdr:cNvSpPr/>
      </xdr:nvSpPr>
      <xdr:spPr>
        <a:xfrm>
          <a:off x="10426700" y="133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81140</xdr:rowOff>
    </xdr:from>
    <xdr:ext cx="469744" cy="259045"/>
    <xdr:sp macro="" textlink="">
      <xdr:nvSpPr>
        <xdr:cNvPr id="423" name="商工費該当値テキスト">
          <a:extLst>
            <a:ext uri="{FF2B5EF4-FFF2-40B4-BE49-F238E27FC236}">
              <a16:creationId xmlns="" xmlns:a16="http://schemas.microsoft.com/office/drawing/2014/main" id="{00000000-0008-0000-0700-0000A7010000}"/>
            </a:ext>
          </a:extLst>
        </xdr:cNvPr>
        <xdr:cNvSpPr txBox="1"/>
      </xdr:nvSpPr>
      <xdr:spPr>
        <a:xfrm>
          <a:off x="10528300" y="1328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14514</xdr:rowOff>
    </xdr:from>
    <xdr:to>
      <xdr:col>50</xdr:col>
      <xdr:colOff>165100</xdr:colOff>
      <xdr:row>78</xdr:row>
      <xdr:rowOff>116114</xdr:rowOff>
    </xdr:to>
    <xdr:sp macro="" textlink="">
      <xdr:nvSpPr>
        <xdr:cNvPr id="424" name="楕円 423">
          <a:extLst>
            <a:ext uri="{FF2B5EF4-FFF2-40B4-BE49-F238E27FC236}">
              <a16:creationId xmlns="" xmlns:a16="http://schemas.microsoft.com/office/drawing/2014/main" id="{00000000-0008-0000-0700-0000A8010000}"/>
            </a:ext>
          </a:extLst>
        </xdr:cNvPr>
        <xdr:cNvSpPr/>
      </xdr:nvSpPr>
      <xdr:spPr>
        <a:xfrm>
          <a:off x="9588500" y="1338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107241</xdr:rowOff>
    </xdr:from>
    <xdr:ext cx="469744" cy="259045"/>
    <xdr:sp macro="" textlink="">
      <xdr:nvSpPr>
        <xdr:cNvPr id="425" name="テキスト ボックス 424">
          <a:extLst>
            <a:ext uri="{FF2B5EF4-FFF2-40B4-BE49-F238E27FC236}">
              <a16:creationId xmlns="" xmlns:a16="http://schemas.microsoft.com/office/drawing/2014/main" id="{00000000-0008-0000-0700-0000A9010000}"/>
            </a:ext>
          </a:extLst>
        </xdr:cNvPr>
        <xdr:cNvSpPr txBox="1"/>
      </xdr:nvSpPr>
      <xdr:spPr>
        <a:xfrm>
          <a:off x="9404428" y="1348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129750</xdr:rowOff>
    </xdr:from>
    <xdr:to>
      <xdr:col>46</xdr:col>
      <xdr:colOff>38100</xdr:colOff>
      <xdr:row>78</xdr:row>
      <xdr:rowOff>59900</xdr:rowOff>
    </xdr:to>
    <xdr:sp macro="" textlink="">
      <xdr:nvSpPr>
        <xdr:cNvPr id="426" name="楕円 425">
          <a:extLst>
            <a:ext uri="{FF2B5EF4-FFF2-40B4-BE49-F238E27FC236}">
              <a16:creationId xmlns="" xmlns:a16="http://schemas.microsoft.com/office/drawing/2014/main" id="{00000000-0008-0000-0700-0000AA010000}"/>
            </a:ext>
          </a:extLst>
        </xdr:cNvPr>
        <xdr:cNvSpPr/>
      </xdr:nvSpPr>
      <xdr:spPr>
        <a:xfrm>
          <a:off x="8699500" y="133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51027</xdr:rowOff>
    </xdr:from>
    <xdr:ext cx="469744"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8515428" y="134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30607</xdr:rowOff>
    </xdr:from>
    <xdr:to>
      <xdr:col>41</xdr:col>
      <xdr:colOff>101600</xdr:colOff>
      <xdr:row>78</xdr:row>
      <xdr:rowOff>132207</xdr:rowOff>
    </xdr:to>
    <xdr:sp macro="" textlink="">
      <xdr:nvSpPr>
        <xdr:cNvPr id="428" name="楕円 427">
          <a:extLst>
            <a:ext uri="{FF2B5EF4-FFF2-40B4-BE49-F238E27FC236}">
              <a16:creationId xmlns="" xmlns:a16="http://schemas.microsoft.com/office/drawing/2014/main" id="{00000000-0008-0000-0700-0000AC010000}"/>
            </a:ext>
          </a:extLst>
        </xdr:cNvPr>
        <xdr:cNvSpPr/>
      </xdr:nvSpPr>
      <xdr:spPr>
        <a:xfrm>
          <a:off x="7810500" y="1340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123334</xdr:rowOff>
    </xdr:from>
    <xdr:ext cx="469744"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7626428" y="1349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29280</xdr:rowOff>
    </xdr:from>
    <xdr:to>
      <xdr:col>36</xdr:col>
      <xdr:colOff>165100</xdr:colOff>
      <xdr:row>78</xdr:row>
      <xdr:rowOff>130880</xdr:rowOff>
    </xdr:to>
    <xdr:sp macro="" textlink="">
      <xdr:nvSpPr>
        <xdr:cNvPr id="430" name="楕円 429">
          <a:extLst>
            <a:ext uri="{FF2B5EF4-FFF2-40B4-BE49-F238E27FC236}">
              <a16:creationId xmlns="" xmlns:a16="http://schemas.microsoft.com/office/drawing/2014/main" id="{00000000-0008-0000-0700-0000AE010000}"/>
            </a:ext>
          </a:extLst>
        </xdr:cNvPr>
        <xdr:cNvSpPr/>
      </xdr:nvSpPr>
      <xdr:spPr>
        <a:xfrm>
          <a:off x="6921500" y="134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122007</xdr:rowOff>
    </xdr:from>
    <xdr:ext cx="469744" cy="259045"/>
    <xdr:sp macro="" textlink="">
      <xdr:nvSpPr>
        <xdr:cNvPr id="431" name="テキスト ボックス 430">
          <a:extLst>
            <a:ext uri="{FF2B5EF4-FFF2-40B4-BE49-F238E27FC236}">
              <a16:creationId xmlns="" xmlns:a16="http://schemas.microsoft.com/office/drawing/2014/main" id="{00000000-0008-0000-0700-0000AF010000}"/>
            </a:ext>
          </a:extLst>
        </xdr:cNvPr>
        <xdr:cNvSpPr txBox="1"/>
      </xdr:nvSpPr>
      <xdr:spPr>
        <a:xfrm>
          <a:off x="6737428" y="1349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5" name="直線コネクタ 454">
          <a:extLst>
            <a:ext uri="{FF2B5EF4-FFF2-40B4-BE49-F238E27FC236}">
              <a16:creationId xmlns="" xmlns:a16="http://schemas.microsoft.com/office/drawing/2014/main" id="{00000000-0008-0000-0700-0000C7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6" name="土木費最小値テキスト">
          <a:extLst>
            <a:ext uri="{FF2B5EF4-FFF2-40B4-BE49-F238E27FC236}">
              <a16:creationId xmlns="" xmlns:a16="http://schemas.microsoft.com/office/drawing/2014/main" id="{00000000-0008-0000-0700-0000C8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58" name="土木費最大値テキスト">
          <a:extLst>
            <a:ext uri="{FF2B5EF4-FFF2-40B4-BE49-F238E27FC236}">
              <a16:creationId xmlns="" xmlns:a16="http://schemas.microsoft.com/office/drawing/2014/main" id="{00000000-0008-0000-0700-0000CA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104902</xdr:rowOff>
    </xdr:from>
    <xdr:to>
      <xdr:col>55</xdr:col>
      <xdr:colOff>0</xdr:colOff>
      <xdr:row>97</xdr:row>
      <xdr:rowOff>124689</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flipV="1">
          <a:off x="9639300" y="16735552"/>
          <a:ext cx="8382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168127</xdr:rowOff>
    </xdr:from>
    <xdr:ext cx="534377" cy="259045"/>
    <xdr:sp macro="" textlink="">
      <xdr:nvSpPr>
        <xdr:cNvPr id="461" name="土木費平均値テキスト">
          <a:extLst>
            <a:ext uri="{FF2B5EF4-FFF2-40B4-BE49-F238E27FC236}">
              <a16:creationId xmlns="" xmlns:a16="http://schemas.microsoft.com/office/drawing/2014/main" id="{00000000-0008-0000-0700-0000CD010000}"/>
            </a:ext>
          </a:extLst>
        </xdr:cNvPr>
        <xdr:cNvSpPr txBox="1"/>
      </xdr:nvSpPr>
      <xdr:spPr>
        <a:xfrm>
          <a:off x="10528300" y="1611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2" name="フローチャート: 判断 461">
          <a:extLst>
            <a:ext uri="{FF2B5EF4-FFF2-40B4-BE49-F238E27FC236}">
              <a16:creationId xmlns="" xmlns:a16="http://schemas.microsoft.com/office/drawing/2014/main" id="{00000000-0008-0000-0700-0000CE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103733</xdr:rowOff>
    </xdr:from>
    <xdr:to>
      <xdr:col>50</xdr:col>
      <xdr:colOff>114300</xdr:colOff>
      <xdr:row>97</xdr:row>
      <xdr:rowOff>124689</xdr:rowOff>
    </xdr:to>
    <xdr:cxnSp macro="">
      <xdr:nvCxnSpPr>
        <xdr:cNvPr id="463" name="直線コネクタ 462">
          <a:extLst>
            <a:ext uri="{FF2B5EF4-FFF2-40B4-BE49-F238E27FC236}">
              <a16:creationId xmlns="" xmlns:a16="http://schemas.microsoft.com/office/drawing/2014/main" id="{00000000-0008-0000-0700-0000CF010000}"/>
            </a:ext>
          </a:extLst>
        </xdr:cNvPr>
        <xdr:cNvCxnSpPr/>
      </xdr:nvCxnSpPr>
      <xdr:spPr>
        <a:xfrm>
          <a:off x="8750300" y="16734383"/>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4" name="フローチャート: 判断 463">
          <a:extLst>
            <a:ext uri="{FF2B5EF4-FFF2-40B4-BE49-F238E27FC236}">
              <a16:creationId xmlns="" xmlns:a16="http://schemas.microsoft.com/office/drawing/2014/main" id="{00000000-0008-0000-0700-0000D0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69803</xdr:rowOff>
    </xdr:from>
    <xdr:ext cx="534377" cy="259045"/>
    <xdr:sp macro="" textlink="">
      <xdr:nvSpPr>
        <xdr:cNvPr id="465" name="テキスト ボックス 464">
          <a:extLst>
            <a:ext uri="{FF2B5EF4-FFF2-40B4-BE49-F238E27FC236}">
              <a16:creationId xmlns="" xmlns:a16="http://schemas.microsoft.com/office/drawing/2014/main" id="{00000000-0008-0000-0700-0000D1010000}"/>
            </a:ext>
          </a:extLst>
        </xdr:cNvPr>
        <xdr:cNvSpPr txBox="1"/>
      </xdr:nvSpPr>
      <xdr:spPr>
        <a:xfrm>
          <a:off x="9372111" y="160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103733</xdr:rowOff>
    </xdr:from>
    <xdr:to>
      <xdr:col>45</xdr:col>
      <xdr:colOff>177800</xdr:colOff>
      <xdr:row>97</xdr:row>
      <xdr:rowOff>110350</xdr:rowOff>
    </xdr:to>
    <xdr:cxnSp macro="">
      <xdr:nvCxnSpPr>
        <xdr:cNvPr id="466" name="直線コネクタ 465">
          <a:extLst>
            <a:ext uri="{FF2B5EF4-FFF2-40B4-BE49-F238E27FC236}">
              <a16:creationId xmlns="" xmlns:a16="http://schemas.microsoft.com/office/drawing/2014/main" id="{00000000-0008-0000-0700-0000D2010000}"/>
            </a:ext>
          </a:extLst>
        </xdr:cNvPr>
        <xdr:cNvCxnSpPr/>
      </xdr:nvCxnSpPr>
      <xdr:spPr>
        <a:xfrm flipV="1">
          <a:off x="7861300" y="16734383"/>
          <a:ext cx="8890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28663</xdr:rowOff>
    </xdr:from>
    <xdr:to>
      <xdr:col>46</xdr:col>
      <xdr:colOff>38100</xdr:colOff>
      <xdr:row>95</xdr:row>
      <xdr:rowOff>130263</xdr:rowOff>
    </xdr:to>
    <xdr:sp macro="" textlink="">
      <xdr:nvSpPr>
        <xdr:cNvPr id="467" name="フローチャート: 判断 466">
          <a:extLst>
            <a:ext uri="{FF2B5EF4-FFF2-40B4-BE49-F238E27FC236}">
              <a16:creationId xmlns="" xmlns:a16="http://schemas.microsoft.com/office/drawing/2014/main" id="{00000000-0008-0000-0700-0000D3010000}"/>
            </a:ext>
          </a:extLst>
        </xdr:cNvPr>
        <xdr:cNvSpPr/>
      </xdr:nvSpPr>
      <xdr:spPr>
        <a:xfrm>
          <a:off x="8699500" y="163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146790</xdr:rowOff>
    </xdr:from>
    <xdr:ext cx="534377" cy="259045"/>
    <xdr:sp macro="" textlink="">
      <xdr:nvSpPr>
        <xdr:cNvPr id="468" name="テキスト ボックス 467">
          <a:extLst>
            <a:ext uri="{FF2B5EF4-FFF2-40B4-BE49-F238E27FC236}">
              <a16:creationId xmlns="" xmlns:a16="http://schemas.microsoft.com/office/drawing/2014/main" id="{00000000-0008-0000-0700-0000D4010000}"/>
            </a:ext>
          </a:extLst>
        </xdr:cNvPr>
        <xdr:cNvSpPr txBox="1"/>
      </xdr:nvSpPr>
      <xdr:spPr>
        <a:xfrm>
          <a:off x="8483111" y="1609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105766</xdr:rowOff>
    </xdr:from>
    <xdr:to>
      <xdr:col>41</xdr:col>
      <xdr:colOff>50800</xdr:colOff>
      <xdr:row>97</xdr:row>
      <xdr:rowOff>110350</xdr:rowOff>
    </xdr:to>
    <xdr:cxnSp macro="">
      <xdr:nvCxnSpPr>
        <xdr:cNvPr id="469" name="直線コネクタ 468">
          <a:extLst>
            <a:ext uri="{FF2B5EF4-FFF2-40B4-BE49-F238E27FC236}">
              <a16:creationId xmlns="" xmlns:a16="http://schemas.microsoft.com/office/drawing/2014/main" id="{00000000-0008-0000-0700-0000D5010000}"/>
            </a:ext>
          </a:extLst>
        </xdr:cNvPr>
        <xdr:cNvCxnSpPr/>
      </xdr:nvCxnSpPr>
      <xdr:spPr>
        <a:xfrm>
          <a:off x="6972300" y="16564966"/>
          <a:ext cx="889000" cy="17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65976</xdr:rowOff>
    </xdr:from>
    <xdr:to>
      <xdr:col>41</xdr:col>
      <xdr:colOff>101600</xdr:colOff>
      <xdr:row>95</xdr:row>
      <xdr:rowOff>167576</xdr:rowOff>
    </xdr:to>
    <xdr:sp macro="" textlink="">
      <xdr:nvSpPr>
        <xdr:cNvPr id="470" name="フローチャート: 判断 469">
          <a:extLst>
            <a:ext uri="{FF2B5EF4-FFF2-40B4-BE49-F238E27FC236}">
              <a16:creationId xmlns="" xmlns:a16="http://schemas.microsoft.com/office/drawing/2014/main" id="{00000000-0008-0000-0700-0000D6010000}"/>
            </a:ext>
          </a:extLst>
        </xdr:cNvPr>
        <xdr:cNvSpPr/>
      </xdr:nvSpPr>
      <xdr:spPr>
        <a:xfrm>
          <a:off x="7810500" y="163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12653</xdr:rowOff>
    </xdr:from>
    <xdr:ext cx="534377" cy="259045"/>
    <xdr:sp macro="" textlink="">
      <xdr:nvSpPr>
        <xdr:cNvPr id="471" name="テキスト ボックス 470">
          <a:extLst>
            <a:ext uri="{FF2B5EF4-FFF2-40B4-BE49-F238E27FC236}">
              <a16:creationId xmlns="" xmlns:a16="http://schemas.microsoft.com/office/drawing/2014/main" id="{00000000-0008-0000-0700-0000D7010000}"/>
            </a:ext>
          </a:extLst>
        </xdr:cNvPr>
        <xdr:cNvSpPr txBox="1"/>
      </xdr:nvSpPr>
      <xdr:spPr>
        <a:xfrm>
          <a:off x="7594111" y="1612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61213</xdr:rowOff>
    </xdr:from>
    <xdr:to>
      <xdr:col>36</xdr:col>
      <xdr:colOff>165100</xdr:colOff>
      <xdr:row>95</xdr:row>
      <xdr:rowOff>162813</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69215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7890</xdr:rowOff>
    </xdr:from>
    <xdr:ext cx="534377"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6705111" y="161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54102</xdr:rowOff>
    </xdr:from>
    <xdr:to>
      <xdr:col>55</xdr:col>
      <xdr:colOff>50800</xdr:colOff>
      <xdr:row>97</xdr:row>
      <xdr:rowOff>155702</xdr:rowOff>
    </xdr:to>
    <xdr:sp macro="" textlink="">
      <xdr:nvSpPr>
        <xdr:cNvPr id="479" name="楕円 478">
          <a:extLst>
            <a:ext uri="{FF2B5EF4-FFF2-40B4-BE49-F238E27FC236}">
              <a16:creationId xmlns="" xmlns:a16="http://schemas.microsoft.com/office/drawing/2014/main" id="{00000000-0008-0000-0700-0000DF010000}"/>
            </a:ext>
          </a:extLst>
        </xdr:cNvPr>
        <xdr:cNvSpPr/>
      </xdr:nvSpPr>
      <xdr:spPr>
        <a:xfrm>
          <a:off x="10426700" y="1668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140479</xdr:rowOff>
    </xdr:from>
    <xdr:ext cx="534377" cy="259045"/>
    <xdr:sp macro="" textlink="">
      <xdr:nvSpPr>
        <xdr:cNvPr id="480" name="土木費該当値テキスト">
          <a:extLst>
            <a:ext uri="{FF2B5EF4-FFF2-40B4-BE49-F238E27FC236}">
              <a16:creationId xmlns="" xmlns:a16="http://schemas.microsoft.com/office/drawing/2014/main" id="{00000000-0008-0000-0700-0000E0010000}"/>
            </a:ext>
          </a:extLst>
        </xdr:cNvPr>
        <xdr:cNvSpPr txBox="1"/>
      </xdr:nvSpPr>
      <xdr:spPr>
        <a:xfrm>
          <a:off x="10528300" y="1659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73889</xdr:rowOff>
    </xdr:from>
    <xdr:to>
      <xdr:col>50</xdr:col>
      <xdr:colOff>165100</xdr:colOff>
      <xdr:row>98</xdr:row>
      <xdr:rowOff>4039</xdr:rowOff>
    </xdr:to>
    <xdr:sp macro="" textlink="">
      <xdr:nvSpPr>
        <xdr:cNvPr id="481" name="楕円 480">
          <a:extLst>
            <a:ext uri="{FF2B5EF4-FFF2-40B4-BE49-F238E27FC236}">
              <a16:creationId xmlns="" xmlns:a16="http://schemas.microsoft.com/office/drawing/2014/main" id="{00000000-0008-0000-0700-0000E1010000}"/>
            </a:ext>
          </a:extLst>
        </xdr:cNvPr>
        <xdr:cNvSpPr/>
      </xdr:nvSpPr>
      <xdr:spPr>
        <a:xfrm>
          <a:off x="9588500" y="1670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166616</xdr:rowOff>
    </xdr:from>
    <xdr:ext cx="534377" cy="259045"/>
    <xdr:sp macro="" textlink="">
      <xdr:nvSpPr>
        <xdr:cNvPr id="482" name="テキスト ボックス 481">
          <a:extLst>
            <a:ext uri="{FF2B5EF4-FFF2-40B4-BE49-F238E27FC236}">
              <a16:creationId xmlns="" xmlns:a16="http://schemas.microsoft.com/office/drawing/2014/main" id="{00000000-0008-0000-0700-0000E2010000}"/>
            </a:ext>
          </a:extLst>
        </xdr:cNvPr>
        <xdr:cNvSpPr txBox="1"/>
      </xdr:nvSpPr>
      <xdr:spPr>
        <a:xfrm>
          <a:off x="9372111" y="167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52933</xdr:rowOff>
    </xdr:from>
    <xdr:to>
      <xdr:col>46</xdr:col>
      <xdr:colOff>38100</xdr:colOff>
      <xdr:row>97</xdr:row>
      <xdr:rowOff>154533</xdr:rowOff>
    </xdr:to>
    <xdr:sp macro="" textlink="">
      <xdr:nvSpPr>
        <xdr:cNvPr id="483" name="楕円 482">
          <a:extLst>
            <a:ext uri="{FF2B5EF4-FFF2-40B4-BE49-F238E27FC236}">
              <a16:creationId xmlns="" xmlns:a16="http://schemas.microsoft.com/office/drawing/2014/main" id="{00000000-0008-0000-0700-0000E3010000}"/>
            </a:ext>
          </a:extLst>
        </xdr:cNvPr>
        <xdr:cNvSpPr/>
      </xdr:nvSpPr>
      <xdr:spPr>
        <a:xfrm>
          <a:off x="8699500" y="1668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145660</xdr:rowOff>
    </xdr:from>
    <xdr:ext cx="534377"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8483111" y="1677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59550</xdr:rowOff>
    </xdr:from>
    <xdr:to>
      <xdr:col>41</xdr:col>
      <xdr:colOff>101600</xdr:colOff>
      <xdr:row>97</xdr:row>
      <xdr:rowOff>161150</xdr:rowOff>
    </xdr:to>
    <xdr:sp macro="" textlink="">
      <xdr:nvSpPr>
        <xdr:cNvPr id="485" name="楕円 484">
          <a:extLst>
            <a:ext uri="{FF2B5EF4-FFF2-40B4-BE49-F238E27FC236}">
              <a16:creationId xmlns="" xmlns:a16="http://schemas.microsoft.com/office/drawing/2014/main" id="{00000000-0008-0000-0700-0000E5010000}"/>
            </a:ext>
          </a:extLst>
        </xdr:cNvPr>
        <xdr:cNvSpPr/>
      </xdr:nvSpPr>
      <xdr:spPr>
        <a:xfrm>
          <a:off x="7810500" y="166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152277</xdr:rowOff>
    </xdr:from>
    <xdr:ext cx="534377"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7594111" y="1678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54966</xdr:rowOff>
    </xdr:from>
    <xdr:to>
      <xdr:col>36</xdr:col>
      <xdr:colOff>165100</xdr:colOff>
      <xdr:row>96</xdr:row>
      <xdr:rowOff>156566</xdr:rowOff>
    </xdr:to>
    <xdr:sp macro="" textlink="">
      <xdr:nvSpPr>
        <xdr:cNvPr id="487" name="楕円 486">
          <a:extLst>
            <a:ext uri="{FF2B5EF4-FFF2-40B4-BE49-F238E27FC236}">
              <a16:creationId xmlns="" xmlns:a16="http://schemas.microsoft.com/office/drawing/2014/main" id="{00000000-0008-0000-0700-0000E7010000}"/>
            </a:ext>
          </a:extLst>
        </xdr:cNvPr>
        <xdr:cNvSpPr/>
      </xdr:nvSpPr>
      <xdr:spPr>
        <a:xfrm>
          <a:off x="6921500" y="1651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147693</xdr:rowOff>
    </xdr:from>
    <xdr:ext cx="534377"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6705111" y="1660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1" name="直線コネクタ 510">
          <a:extLst>
            <a:ext uri="{FF2B5EF4-FFF2-40B4-BE49-F238E27FC236}">
              <a16:creationId xmlns="" xmlns:a16="http://schemas.microsoft.com/office/drawing/2014/main" id="{00000000-0008-0000-0700-0000FF010000}"/>
            </a:ext>
          </a:extLst>
        </xdr:cNvPr>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2" name="消防費最小値テキスト">
          <a:extLst>
            <a:ext uri="{FF2B5EF4-FFF2-40B4-BE49-F238E27FC236}">
              <a16:creationId xmlns="" xmlns:a16="http://schemas.microsoft.com/office/drawing/2014/main" id="{00000000-0008-0000-0700-000000020000}"/>
            </a:ext>
          </a:extLst>
        </xdr:cNvPr>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3" name="直線コネクタ 512">
          <a:extLst>
            <a:ext uri="{FF2B5EF4-FFF2-40B4-BE49-F238E27FC236}">
              <a16:creationId xmlns="" xmlns:a16="http://schemas.microsoft.com/office/drawing/2014/main" id="{00000000-0008-0000-0700-000001020000}"/>
            </a:ext>
          </a:extLst>
        </xdr:cNvPr>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4" name="消防費最大値テキスト">
          <a:extLst>
            <a:ext uri="{FF2B5EF4-FFF2-40B4-BE49-F238E27FC236}">
              <a16:creationId xmlns="" xmlns:a16="http://schemas.microsoft.com/office/drawing/2014/main" id="{00000000-0008-0000-0700-000002020000}"/>
            </a:ext>
          </a:extLst>
        </xdr:cNvPr>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18953</xdr:rowOff>
    </xdr:from>
    <xdr:to>
      <xdr:col>85</xdr:col>
      <xdr:colOff>127000</xdr:colOff>
      <xdr:row>38</xdr:row>
      <xdr:rowOff>62571</xdr:rowOff>
    </xdr:to>
    <xdr:cxnSp macro="">
      <xdr:nvCxnSpPr>
        <xdr:cNvPr id="516" name="直線コネクタ 515">
          <a:extLst>
            <a:ext uri="{FF2B5EF4-FFF2-40B4-BE49-F238E27FC236}">
              <a16:creationId xmlns="" xmlns:a16="http://schemas.microsoft.com/office/drawing/2014/main" id="{00000000-0008-0000-0700-000004020000}"/>
            </a:ext>
          </a:extLst>
        </xdr:cNvPr>
        <xdr:cNvCxnSpPr/>
      </xdr:nvCxnSpPr>
      <xdr:spPr>
        <a:xfrm>
          <a:off x="15481300" y="6534053"/>
          <a:ext cx="838200" cy="4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18188</xdr:rowOff>
    </xdr:from>
    <xdr:ext cx="534377" cy="259045"/>
    <xdr:sp macro="" textlink="">
      <xdr:nvSpPr>
        <xdr:cNvPr id="517" name="消防費平均値テキスト">
          <a:extLst>
            <a:ext uri="{FF2B5EF4-FFF2-40B4-BE49-F238E27FC236}">
              <a16:creationId xmlns="" xmlns:a16="http://schemas.microsoft.com/office/drawing/2014/main" id="{00000000-0008-0000-0700-000005020000}"/>
            </a:ext>
          </a:extLst>
        </xdr:cNvPr>
        <xdr:cNvSpPr txBox="1"/>
      </xdr:nvSpPr>
      <xdr:spPr>
        <a:xfrm>
          <a:off x="16370300" y="601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18" name="フローチャート: 判断 517">
          <a:extLst>
            <a:ext uri="{FF2B5EF4-FFF2-40B4-BE49-F238E27FC236}">
              <a16:creationId xmlns="" xmlns:a16="http://schemas.microsoft.com/office/drawing/2014/main" id="{00000000-0008-0000-0700-000006020000}"/>
            </a:ext>
          </a:extLst>
        </xdr:cNvPr>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123698</xdr:rowOff>
    </xdr:from>
    <xdr:to>
      <xdr:col>81</xdr:col>
      <xdr:colOff>50800</xdr:colOff>
      <xdr:row>38</xdr:row>
      <xdr:rowOff>18953</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4592300" y="6467348"/>
          <a:ext cx="889000" cy="6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0" name="フローチャート: 判断 519">
          <a:extLst>
            <a:ext uri="{FF2B5EF4-FFF2-40B4-BE49-F238E27FC236}">
              <a16:creationId xmlns="" xmlns:a16="http://schemas.microsoft.com/office/drawing/2014/main" id="{00000000-0008-0000-0700-000008020000}"/>
            </a:ext>
          </a:extLst>
        </xdr:cNvPr>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64975</xdr:rowOff>
    </xdr:from>
    <xdr:ext cx="534377" cy="259045"/>
    <xdr:sp macro="" textlink="">
      <xdr:nvSpPr>
        <xdr:cNvPr id="521" name="テキスト ボックス 520">
          <a:extLst>
            <a:ext uri="{FF2B5EF4-FFF2-40B4-BE49-F238E27FC236}">
              <a16:creationId xmlns="" xmlns:a16="http://schemas.microsoft.com/office/drawing/2014/main" id="{00000000-0008-0000-0700-000009020000}"/>
            </a:ext>
          </a:extLst>
        </xdr:cNvPr>
        <xdr:cNvSpPr txBox="1"/>
      </xdr:nvSpPr>
      <xdr:spPr>
        <a:xfrm>
          <a:off x="15214111" y="58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123698</xdr:rowOff>
    </xdr:from>
    <xdr:to>
      <xdr:col>76</xdr:col>
      <xdr:colOff>114300</xdr:colOff>
      <xdr:row>38</xdr:row>
      <xdr:rowOff>73497</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flipV="1">
          <a:off x="13703300" y="6467348"/>
          <a:ext cx="889000" cy="12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3" name="フローチャート: 判断 522">
          <a:extLst>
            <a:ext uri="{FF2B5EF4-FFF2-40B4-BE49-F238E27FC236}">
              <a16:creationId xmlns="" xmlns:a16="http://schemas.microsoft.com/office/drawing/2014/main" id="{00000000-0008-0000-0700-00000B020000}"/>
            </a:ext>
          </a:extLst>
        </xdr:cNvPr>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4" name="テキスト ボックス 523">
          <a:extLst>
            <a:ext uri="{FF2B5EF4-FFF2-40B4-BE49-F238E27FC236}">
              <a16:creationId xmlns="" xmlns:a16="http://schemas.microsoft.com/office/drawing/2014/main" id="{00000000-0008-0000-0700-00000C020000}"/>
            </a:ext>
          </a:extLst>
        </xdr:cNvPr>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130236</xdr:rowOff>
    </xdr:from>
    <xdr:to>
      <xdr:col>71</xdr:col>
      <xdr:colOff>177800</xdr:colOff>
      <xdr:row>38</xdr:row>
      <xdr:rowOff>73497</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a:off x="12814300" y="6473886"/>
          <a:ext cx="889000" cy="1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124000</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3436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28" name="フローチャート: 判断 527">
          <a:extLst>
            <a:ext uri="{FF2B5EF4-FFF2-40B4-BE49-F238E27FC236}">
              <a16:creationId xmlns="" xmlns:a16="http://schemas.microsoft.com/office/drawing/2014/main" id="{00000000-0008-0000-0700-000010020000}"/>
            </a:ext>
          </a:extLst>
        </xdr:cNvPr>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137898</xdr:rowOff>
    </xdr:from>
    <xdr:ext cx="534377" cy="259045"/>
    <xdr:sp macro="" textlink="">
      <xdr:nvSpPr>
        <xdr:cNvPr id="529" name="テキスト ボックス 528">
          <a:extLst>
            <a:ext uri="{FF2B5EF4-FFF2-40B4-BE49-F238E27FC236}">
              <a16:creationId xmlns="" xmlns:a16="http://schemas.microsoft.com/office/drawing/2014/main" id="{00000000-0008-0000-0700-000011020000}"/>
            </a:ext>
          </a:extLst>
        </xdr:cNvPr>
        <xdr:cNvSpPr txBox="1"/>
      </xdr:nvSpPr>
      <xdr:spPr>
        <a:xfrm>
          <a:off x="12547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11771</xdr:rowOff>
    </xdr:from>
    <xdr:to>
      <xdr:col>85</xdr:col>
      <xdr:colOff>177800</xdr:colOff>
      <xdr:row>38</xdr:row>
      <xdr:rowOff>113371</xdr:rowOff>
    </xdr:to>
    <xdr:sp macro="" textlink="">
      <xdr:nvSpPr>
        <xdr:cNvPr id="535" name="楕円 534">
          <a:extLst>
            <a:ext uri="{FF2B5EF4-FFF2-40B4-BE49-F238E27FC236}">
              <a16:creationId xmlns="" xmlns:a16="http://schemas.microsoft.com/office/drawing/2014/main" id="{00000000-0008-0000-0700-000017020000}"/>
            </a:ext>
          </a:extLst>
        </xdr:cNvPr>
        <xdr:cNvSpPr/>
      </xdr:nvSpPr>
      <xdr:spPr>
        <a:xfrm>
          <a:off x="16268700" y="65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98147</xdr:rowOff>
    </xdr:from>
    <xdr:ext cx="534377" cy="259045"/>
    <xdr:sp macro="" textlink="">
      <xdr:nvSpPr>
        <xdr:cNvPr id="536" name="消防費該当値テキスト">
          <a:extLst>
            <a:ext uri="{FF2B5EF4-FFF2-40B4-BE49-F238E27FC236}">
              <a16:creationId xmlns="" xmlns:a16="http://schemas.microsoft.com/office/drawing/2014/main" id="{00000000-0008-0000-0700-000018020000}"/>
            </a:ext>
          </a:extLst>
        </xdr:cNvPr>
        <xdr:cNvSpPr txBox="1"/>
      </xdr:nvSpPr>
      <xdr:spPr>
        <a:xfrm>
          <a:off x="16370300" y="644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139603</xdr:rowOff>
    </xdr:from>
    <xdr:to>
      <xdr:col>81</xdr:col>
      <xdr:colOff>101600</xdr:colOff>
      <xdr:row>38</xdr:row>
      <xdr:rowOff>69754</xdr:rowOff>
    </xdr:to>
    <xdr:sp macro="" textlink="">
      <xdr:nvSpPr>
        <xdr:cNvPr id="537" name="楕円 536">
          <a:extLst>
            <a:ext uri="{FF2B5EF4-FFF2-40B4-BE49-F238E27FC236}">
              <a16:creationId xmlns="" xmlns:a16="http://schemas.microsoft.com/office/drawing/2014/main" id="{00000000-0008-0000-0700-000019020000}"/>
            </a:ext>
          </a:extLst>
        </xdr:cNvPr>
        <xdr:cNvSpPr/>
      </xdr:nvSpPr>
      <xdr:spPr>
        <a:xfrm>
          <a:off x="15430500" y="64832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60880</xdr:rowOff>
    </xdr:from>
    <xdr:ext cx="534377"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5214111" y="657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72898</xdr:rowOff>
    </xdr:from>
    <xdr:to>
      <xdr:col>76</xdr:col>
      <xdr:colOff>165100</xdr:colOff>
      <xdr:row>38</xdr:row>
      <xdr:rowOff>3048</xdr:rowOff>
    </xdr:to>
    <xdr:sp macro="" textlink="">
      <xdr:nvSpPr>
        <xdr:cNvPr id="539" name="楕円 538">
          <a:extLst>
            <a:ext uri="{FF2B5EF4-FFF2-40B4-BE49-F238E27FC236}">
              <a16:creationId xmlns="" xmlns:a16="http://schemas.microsoft.com/office/drawing/2014/main" id="{00000000-0008-0000-0700-00001B020000}"/>
            </a:ext>
          </a:extLst>
        </xdr:cNvPr>
        <xdr:cNvSpPr/>
      </xdr:nvSpPr>
      <xdr:spPr>
        <a:xfrm>
          <a:off x="14541500" y="64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165625</xdr:rowOff>
    </xdr:from>
    <xdr:ext cx="534377"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4325111" y="650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22697</xdr:rowOff>
    </xdr:from>
    <xdr:to>
      <xdr:col>72</xdr:col>
      <xdr:colOff>38100</xdr:colOff>
      <xdr:row>38</xdr:row>
      <xdr:rowOff>124297</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3652500" y="65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115424</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3436111" y="663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79436</xdr:rowOff>
    </xdr:from>
    <xdr:to>
      <xdr:col>67</xdr:col>
      <xdr:colOff>101600</xdr:colOff>
      <xdr:row>38</xdr:row>
      <xdr:rowOff>9585</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2763500" y="64230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713</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2547111" y="651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0" name="教育費最小値テキスト">
          <a:extLst>
            <a:ext uri="{FF2B5EF4-FFF2-40B4-BE49-F238E27FC236}">
              <a16:creationId xmlns="" xmlns:a16="http://schemas.microsoft.com/office/drawing/2014/main" id="{00000000-0008-0000-0700-00003A020000}"/>
            </a:ext>
          </a:extLst>
        </xdr:cNvPr>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2" name="教育費最大値テキスト">
          <a:extLst>
            <a:ext uri="{FF2B5EF4-FFF2-40B4-BE49-F238E27FC236}">
              <a16:creationId xmlns="" xmlns:a16="http://schemas.microsoft.com/office/drawing/2014/main" id="{00000000-0008-0000-0700-00003C020000}"/>
            </a:ext>
          </a:extLst>
        </xdr:cNvPr>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3" name="直線コネクタ 572">
          <a:extLst>
            <a:ext uri="{FF2B5EF4-FFF2-40B4-BE49-F238E27FC236}">
              <a16:creationId xmlns="" xmlns:a16="http://schemas.microsoft.com/office/drawing/2014/main" id="{00000000-0008-0000-0700-00003D020000}"/>
            </a:ext>
          </a:extLst>
        </xdr:cNvPr>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66643</xdr:rowOff>
    </xdr:from>
    <xdr:to>
      <xdr:col>85</xdr:col>
      <xdr:colOff>127000</xdr:colOff>
      <xdr:row>57</xdr:row>
      <xdr:rowOff>107829</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5481300" y="9839293"/>
          <a:ext cx="838200" cy="4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127302</xdr:rowOff>
    </xdr:from>
    <xdr:ext cx="534377" cy="259045"/>
    <xdr:sp macro="" textlink="">
      <xdr:nvSpPr>
        <xdr:cNvPr id="575" name="教育費平均値テキスト">
          <a:extLst>
            <a:ext uri="{FF2B5EF4-FFF2-40B4-BE49-F238E27FC236}">
              <a16:creationId xmlns="" xmlns:a16="http://schemas.microsoft.com/office/drawing/2014/main" id="{00000000-0008-0000-0700-00003F020000}"/>
            </a:ext>
          </a:extLst>
        </xdr:cNvPr>
        <xdr:cNvSpPr txBox="1"/>
      </xdr:nvSpPr>
      <xdr:spPr>
        <a:xfrm>
          <a:off x="16370300" y="9214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6" name="フローチャート: 判断 575">
          <a:extLst>
            <a:ext uri="{FF2B5EF4-FFF2-40B4-BE49-F238E27FC236}">
              <a16:creationId xmlns="" xmlns:a16="http://schemas.microsoft.com/office/drawing/2014/main" id="{00000000-0008-0000-0700-000040020000}"/>
            </a:ext>
          </a:extLst>
        </xdr:cNvPr>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66643</xdr:rowOff>
    </xdr:from>
    <xdr:to>
      <xdr:col>81</xdr:col>
      <xdr:colOff>50800</xdr:colOff>
      <xdr:row>57</xdr:row>
      <xdr:rowOff>74530</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flipV="1">
          <a:off x="14592300" y="9839293"/>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78" name="フローチャート: 判断 577">
          <a:extLst>
            <a:ext uri="{FF2B5EF4-FFF2-40B4-BE49-F238E27FC236}">
              <a16:creationId xmlns="" xmlns:a16="http://schemas.microsoft.com/office/drawing/2014/main" id="{00000000-0008-0000-0700-000042020000}"/>
            </a:ext>
          </a:extLst>
        </xdr:cNvPr>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111453</xdr:rowOff>
    </xdr:from>
    <xdr:ext cx="534377" cy="259045"/>
    <xdr:sp macro="" textlink="">
      <xdr:nvSpPr>
        <xdr:cNvPr id="579" name="テキスト ボックス 578">
          <a:extLst>
            <a:ext uri="{FF2B5EF4-FFF2-40B4-BE49-F238E27FC236}">
              <a16:creationId xmlns="" xmlns:a16="http://schemas.microsoft.com/office/drawing/2014/main" id="{00000000-0008-0000-0700-000043020000}"/>
            </a:ext>
          </a:extLst>
        </xdr:cNvPr>
        <xdr:cNvSpPr txBox="1"/>
      </xdr:nvSpPr>
      <xdr:spPr>
        <a:xfrm>
          <a:off x="15214111" y="91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74530</xdr:rowOff>
    </xdr:from>
    <xdr:to>
      <xdr:col>76</xdr:col>
      <xdr:colOff>114300</xdr:colOff>
      <xdr:row>58</xdr:row>
      <xdr:rowOff>4216</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flipV="1">
          <a:off x="13703300" y="9847180"/>
          <a:ext cx="889000" cy="10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84440</xdr:rowOff>
    </xdr:from>
    <xdr:ext cx="534377"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4325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139833</xdr:rowOff>
    </xdr:from>
    <xdr:to>
      <xdr:col>71</xdr:col>
      <xdr:colOff>177800</xdr:colOff>
      <xdr:row>58</xdr:row>
      <xdr:rowOff>4216</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a:off x="12814300" y="9912483"/>
          <a:ext cx="889000" cy="3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4" name="フローチャート: 判断 583">
          <a:extLst>
            <a:ext uri="{FF2B5EF4-FFF2-40B4-BE49-F238E27FC236}">
              <a16:creationId xmlns="" xmlns:a16="http://schemas.microsoft.com/office/drawing/2014/main" id="{00000000-0008-0000-0700-000048020000}"/>
            </a:ext>
          </a:extLst>
        </xdr:cNvPr>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159745</xdr:rowOff>
    </xdr:from>
    <xdr:ext cx="534377"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3436111" y="924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24681</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2547111" y="92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57029</xdr:rowOff>
    </xdr:from>
    <xdr:to>
      <xdr:col>85</xdr:col>
      <xdr:colOff>177800</xdr:colOff>
      <xdr:row>57</xdr:row>
      <xdr:rowOff>158629</xdr:rowOff>
    </xdr:to>
    <xdr:sp macro="" textlink="">
      <xdr:nvSpPr>
        <xdr:cNvPr id="593" name="楕円 592">
          <a:extLst>
            <a:ext uri="{FF2B5EF4-FFF2-40B4-BE49-F238E27FC236}">
              <a16:creationId xmlns="" xmlns:a16="http://schemas.microsoft.com/office/drawing/2014/main" id="{00000000-0008-0000-0700-000051020000}"/>
            </a:ext>
          </a:extLst>
        </xdr:cNvPr>
        <xdr:cNvSpPr/>
      </xdr:nvSpPr>
      <xdr:spPr>
        <a:xfrm>
          <a:off x="16268700" y="98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143406</xdr:rowOff>
    </xdr:from>
    <xdr:ext cx="534377" cy="259045"/>
    <xdr:sp macro="" textlink="">
      <xdr:nvSpPr>
        <xdr:cNvPr id="594" name="教育費該当値テキスト">
          <a:extLst>
            <a:ext uri="{FF2B5EF4-FFF2-40B4-BE49-F238E27FC236}">
              <a16:creationId xmlns="" xmlns:a16="http://schemas.microsoft.com/office/drawing/2014/main" id="{00000000-0008-0000-0700-000052020000}"/>
            </a:ext>
          </a:extLst>
        </xdr:cNvPr>
        <xdr:cNvSpPr txBox="1"/>
      </xdr:nvSpPr>
      <xdr:spPr>
        <a:xfrm>
          <a:off x="16370300" y="974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15843</xdr:rowOff>
    </xdr:from>
    <xdr:to>
      <xdr:col>81</xdr:col>
      <xdr:colOff>101600</xdr:colOff>
      <xdr:row>57</xdr:row>
      <xdr:rowOff>117443</xdr:rowOff>
    </xdr:to>
    <xdr:sp macro="" textlink="">
      <xdr:nvSpPr>
        <xdr:cNvPr id="595" name="楕円 594">
          <a:extLst>
            <a:ext uri="{FF2B5EF4-FFF2-40B4-BE49-F238E27FC236}">
              <a16:creationId xmlns="" xmlns:a16="http://schemas.microsoft.com/office/drawing/2014/main" id="{00000000-0008-0000-0700-000053020000}"/>
            </a:ext>
          </a:extLst>
        </xdr:cNvPr>
        <xdr:cNvSpPr/>
      </xdr:nvSpPr>
      <xdr:spPr>
        <a:xfrm>
          <a:off x="15430500" y="97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108570</xdr:rowOff>
    </xdr:from>
    <xdr:ext cx="534377"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5214111" y="988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23730</xdr:rowOff>
    </xdr:from>
    <xdr:to>
      <xdr:col>76</xdr:col>
      <xdr:colOff>165100</xdr:colOff>
      <xdr:row>57</xdr:row>
      <xdr:rowOff>125330</xdr:rowOff>
    </xdr:to>
    <xdr:sp macro="" textlink="">
      <xdr:nvSpPr>
        <xdr:cNvPr id="597" name="楕円 596">
          <a:extLst>
            <a:ext uri="{FF2B5EF4-FFF2-40B4-BE49-F238E27FC236}">
              <a16:creationId xmlns="" xmlns:a16="http://schemas.microsoft.com/office/drawing/2014/main" id="{00000000-0008-0000-0700-000055020000}"/>
            </a:ext>
          </a:extLst>
        </xdr:cNvPr>
        <xdr:cNvSpPr/>
      </xdr:nvSpPr>
      <xdr:spPr>
        <a:xfrm>
          <a:off x="14541500" y="97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116457</xdr:rowOff>
    </xdr:from>
    <xdr:ext cx="534377" cy="259045"/>
    <xdr:sp macro="" textlink="">
      <xdr:nvSpPr>
        <xdr:cNvPr id="598" name="テキスト ボックス 597">
          <a:extLst>
            <a:ext uri="{FF2B5EF4-FFF2-40B4-BE49-F238E27FC236}">
              <a16:creationId xmlns="" xmlns:a16="http://schemas.microsoft.com/office/drawing/2014/main" id="{00000000-0008-0000-0700-000056020000}"/>
            </a:ext>
          </a:extLst>
        </xdr:cNvPr>
        <xdr:cNvSpPr txBox="1"/>
      </xdr:nvSpPr>
      <xdr:spPr>
        <a:xfrm>
          <a:off x="14325111" y="988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124866</xdr:rowOff>
    </xdr:from>
    <xdr:to>
      <xdr:col>72</xdr:col>
      <xdr:colOff>38100</xdr:colOff>
      <xdr:row>58</xdr:row>
      <xdr:rowOff>55016</xdr:rowOff>
    </xdr:to>
    <xdr:sp macro="" textlink="">
      <xdr:nvSpPr>
        <xdr:cNvPr id="599" name="楕円 598">
          <a:extLst>
            <a:ext uri="{FF2B5EF4-FFF2-40B4-BE49-F238E27FC236}">
              <a16:creationId xmlns="" xmlns:a16="http://schemas.microsoft.com/office/drawing/2014/main" id="{00000000-0008-0000-0700-000057020000}"/>
            </a:ext>
          </a:extLst>
        </xdr:cNvPr>
        <xdr:cNvSpPr/>
      </xdr:nvSpPr>
      <xdr:spPr>
        <a:xfrm>
          <a:off x="13652500" y="98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46143</xdr:rowOff>
    </xdr:from>
    <xdr:ext cx="534377" cy="259045"/>
    <xdr:sp macro="" textlink="">
      <xdr:nvSpPr>
        <xdr:cNvPr id="600" name="テキスト ボックス 599">
          <a:extLst>
            <a:ext uri="{FF2B5EF4-FFF2-40B4-BE49-F238E27FC236}">
              <a16:creationId xmlns="" xmlns:a16="http://schemas.microsoft.com/office/drawing/2014/main" id="{00000000-0008-0000-0700-000058020000}"/>
            </a:ext>
          </a:extLst>
        </xdr:cNvPr>
        <xdr:cNvSpPr txBox="1"/>
      </xdr:nvSpPr>
      <xdr:spPr>
        <a:xfrm>
          <a:off x="13436111" y="999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89033</xdr:rowOff>
    </xdr:from>
    <xdr:to>
      <xdr:col>67</xdr:col>
      <xdr:colOff>101600</xdr:colOff>
      <xdr:row>58</xdr:row>
      <xdr:rowOff>19183</xdr:rowOff>
    </xdr:to>
    <xdr:sp macro="" textlink="">
      <xdr:nvSpPr>
        <xdr:cNvPr id="601" name="楕円 600">
          <a:extLst>
            <a:ext uri="{FF2B5EF4-FFF2-40B4-BE49-F238E27FC236}">
              <a16:creationId xmlns="" xmlns:a16="http://schemas.microsoft.com/office/drawing/2014/main" id="{00000000-0008-0000-0700-000059020000}"/>
            </a:ext>
          </a:extLst>
        </xdr:cNvPr>
        <xdr:cNvSpPr/>
      </xdr:nvSpPr>
      <xdr:spPr>
        <a:xfrm>
          <a:off x="12763500" y="986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10310</xdr:rowOff>
    </xdr:from>
    <xdr:ext cx="534377" cy="259045"/>
    <xdr:sp macro="" textlink="">
      <xdr:nvSpPr>
        <xdr:cNvPr id="602" name="テキスト ボックス 601">
          <a:extLst>
            <a:ext uri="{FF2B5EF4-FFF2-40B4-BE49-F238E27FC236}">
              <a16:creationId xmlns="" xmlns:a16="http://schemas.microsoft.com/office/drawing/2014/main" id="{00000000-0008-0000-0700-00005A020000}"/>
            </a:ext>
          </a:extLst>
        </xdr:cNvPr>
        <xdr:cNvSpPr txBox="1"/>
      </xdr:nvSpPr>
      <xdr:spPr>
        <a:xfrm>
          <a:off x="12547111" y="995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 xmlns:a16="http://schemas.microsoft.com/office/drawing/2014/main"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 xmlns:a16="http://schemas.microsoft.com/office/drawing/2014/main"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 xmlns:a16="http://schemas.microsoft.com/office/drawing/2014/main" id="{00000000-0008-0000-0700-00006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29" name="災害復旧費最大値テキスト">
          <a:extLst>
            <a:ext uri="{FF2B5EF4-FFF2-40B4-BE49-F238E27FC236}">
              <a16:creationId xmlns="" xmlns:a16="http://schemas.microsoft.com/office/drawing/2014/main" id="{00000000-0008-0000-0700-000075020000}"/>
            </a:ext>
          </a:extLst>
        </xdr:cNvPr>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0" name="直線コネクタ 629">
          <a:extLst>
            <a:ext uri="{FF2B5EF4-FFF2-40B4-BE49-F238E27FC236}">
              <a16:creationId xmlns="" xmlns:a16="http://schemas.microsoft.com/office/drawing/2014/main" id="{00000000-0008-0000-0700-000076020000}"/>
            </a:ext>
          </a:extLst>
        </xdr:cNvPr>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18790</xdr:rowOff>
    </xdr:from>
    <xdr:to>
      <xdr:col>85</xdr:col>
      <xdr:colOff>127000</xdr:colOff>
      <xdr:row>79</xdr:row>
      <xdr:rowOff>27742</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flipV="1">
          <a:off x="15481300" y="13563340"/>
          <a:ext cx="838200" cy="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50494</xdr:rowOff>
    </xdr:from>
    <xdr:ext cx="469744" cy="259045"/>
    <xdr:sp macro="" textlink="">
      <xdr:nvSpPr>
        <xdr:cNvPr id="632" name="災害復旧費平均値テキスト">
          <a:extLst>
            <a:ext uri="{FF2B5EF4-FFF2-40B4-BE49-F238E27FC236}">
              <a16:creationId xmlns="" xmlns:a16="http://schemas.microsoft.com/office/drawing/2014/main" id="{00000000-0008-0000-0700-000078020000}"/>
            </a:ext>
          </a:extLst>
        </xdr:cNvPr>
        <xdr:cNvSpPr txBox="1"/>
      </xdr:nvSpPr>
      <xdr:spPr>
        <a:xfrm>
          <a:off x="16370300" y="13252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3" name="フローチャート: 判断 632">
          <a:extLst>
            <a:ext uri="{FF2B5EF4-FFF2-40B4-BE49-F238E27FC236}">
              <a16:creationId xmlns="" xmlns:a16="http://schemas.microsoft.com/office/drawing/2014/main" id="{00000000-0008-0000-0700-000079020000}"/>
            </a:ext>
          </a:extLst>
        </xdr:cNvPr>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145529</xdr:rowOff>
    </xdr:from>
    <xdr:to>
      <xdr:col>81</xdr:col>
      <xdr:colOff>50800</xdr:colOff>
      <xdr:row>79</xdr:row>
      <xdr:rowOff>27742</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a:off x="14592300" y="13518629"/>
          <a:ext cx="889000" cy="5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5" name="フローチャート: 判断 634">
          <a:extLst>
            <a:ext uri="{FF2B5EF4-FFF2-40B4-BE49-F238E27FC236}">
              <a16:creationId xmlns="" xmlns:a16="http://schemas.microsoft.com/office/drawing/2014/main" id="{00000000-0008-0000-0700-00007B020000}"/>
            </a:ext>
          </a:extLst>
        </xdr:cNvPr>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93279</xdr:rowOff>
    </xdr:from>
    <xdr:ext cx="469744" cy="259045"/>
    <xdr:sp macro="" textlink="">
      <xdr:nvSpPr>
        <xdr:cNvPr id="636" name="テキスト ボックス 635">
          <a:extLst>
            <a:ext uri="{FF2B5EF4-FFF2-40B4-BE49-F238E27FC236}">
              <a16:creationId xmlns="" xmlns:a16="http://schemas.microsoft.com/office/drawing/2014/main" id="{00000000-0008-0000-0700-00007C020000}"/>
            </a:ext>
          </a:extLst>
        </xdr:cNvPr>
        <xdr:cNvSpPr txBox="1"/>
      </xdr:nvSpPr>
      <xdr:spPr>
        <a:xfrm>
          <a:off x="15246428" y="131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145529</xdr:rowOff>
    </xdr:from>
    <xdr:to>
      <xdr:col>76</xdr:col>
      <xdr:colOff>114300</xdr:colOff>
      <xdr:row>78</xdr:row>
      <xdr:rowOff>147377</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flipV="1">
          <a:off x="13703300" y="13518629"/>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16681</xdr:rowOff>
    </xdr:from>
    <xdr:to>
      <xdr:col>76</xdr:col>
      <xdr:colOff>165100</xdr:colOff>
      <xdr:row>78</xdr:row>
      <xdr:rowOff>118281</xdr:rowOff>
    </xdr:to>
    <xdr:sp macro="" textlink="">
      <xdr:nvSpPr>
        <xdr:cNvPr id="638" name="フローチャート: 判断 637">
          <a:extLst>
            <a:ext uri="{FF2B5EF4-FFF2-40B4-BE49-F238E27FC236}">
              <a16:creationId xmlns="" xmlns:a16="http://schemas.microsoft.com/office/drawing/2014/main" id="{00000000-0008-0000-0700-00007E020000}"/>
            </a:ext>
          </a:extLst>
        </xdr:cNvPr>
        <xdr:cNvSpPr/>
      </xdr:nvSpPr>
      <xdr:spPr>
        <a:xfrm>
          <a:off x="14541500" y="133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134808</xdr:rowOff>
    </xdr:from>
    <xdr:ext cx="469744"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4357428" y="1316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147377</xdr:rowOff>
    </xdr:from>
    <xdr:to>
      <xdr:col>71</xdr:col>
      <xdr:colOff>177800</xdr:colOff>
      <xdr:row>78</xdr:row>
      <xdr:rowOff>161816</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flipV="1">
          <a:off x="12814300" y="13520477"/>
          <a:ext cx="889000" cy="1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17290</xdr:rowOff>
    </xdr:from>
    <xdr:to>
      <xdr:col>72</xdr:col>
      <xdr:colOff>38100</xdr:colOff>
      <xdr:row>78</xdr:row>
      <xdr:rowOff>118890</xdr:rowOff>
    </xdr:to>
    <xdr:sp macro="" textlink="">
      <xdr:nvSpPr>
        <xdr:cNvPr id="641" name="フローチャート: 判断 640">
          <a:extLst>
            <a:ext uri="{FF2B5EF4-FFF2-40B4-BE49-F238E27FC236}">
              <a16:creationId xmlns="" xmlns:a16="http://schemas.microsoft.com/office/drawing/2014/main" id="{00000000-0008-0000-0700-000081020000}"/>
            </a:ext>
          </a:extLst>
        </xdr:cNvPr>
        <xdr:cNvSpPr/>
      </xdr:nvSpPr>
      <xdr:spPr>
        <a:xfrm>
          <a:off x="13652500" y="1339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135417</xdr:rowOff>
    </xdr:from>
    <xdr:ext cx="469744"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3468428" y="1316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52933</xdr:rowOff>
    </xdr:from>
    <xdr:to>
      <xdr:col>67</xdr:col>
      <xdr:colOff>101600</xdr:colOff>
      <xdr:row>78</xdr:row>
      <xdr:rowOff>154533</xdr:rowOff>
    </xdr:to>
    <xdr:sp macro="" textlink="">
      <xdr:nvSpPr>
        <xdr:cNvPr id="643" name="フローチャート: 判断 642">
          <a:extLst>
            <a:ext uri="{FF2B5EF4-FFF2-40B4-BE49-F238E27FC236}">
              <a16:creationId xmlns="" xmlns:a16="http://schemas.microsoft.com/office/drawing/2014/main" id="{00000000-0008-0000-0700-000083020000}"/>
            </a:ext>
          </a:extLst>
        </xdr:cNvPr>
        <xdr:cNvSpPr/>
      </xdr:nvSpPr>
      <xdr:spPr>
        <a:xfrm>
          <a:off x="12763500" y="1342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171060</xdr:rowOff>
    </xdr:from>
    <xdr:ext cx="469744" cy="259045"/>
    <xdr:sp macro="" textlink="">
      <xdr:nvSpPr>
        <xdr:cNvPr id="644" name="テキスト ボックス 643">
          <a:extLst>
            <a:ext uri="{FF2B5EF4-FFF2-40B4-BE49-F238E27FC236}">
              <a16:creationId xmlns="" xmlns:a16="http://schemas.microsoft.com/office/drawing/2014/main" id="{00000000-0008-0000-0700-000084020000}"/>
            </a:ext>
          </a:extLst>
        </xdr:cNvPr>
        <xdr:cNvSpPr txBox="1"/>
      </xdr:nvSpPr>
      <xdr:spPr>
        <a:xfrm>
          <a:off x="12579428" y="13201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139440</xdr:rowOff>
    </xdr:from>
    <xdr:to>
      <xdr:col>85</xdr:col>
      <xdr:colOff>177800</xdr:colOff>
      <xdr:row>79</xdr:row>
      <xdr:rowOff>69590</xdr:rowOff>
    </xdr:to>
    <xdr:sp macro="" textlink="">
      <xdr:nvSpPr>
        <xdr:cNvPr id="650" name="楕円 649">
          <a:extLst>
            <a:ext uri="{FF2B5EF4-FFF2-40B4-BE49-F238E27FC236}">
              <a16:creationId xmlns="" xmlns:a16="http://schemas.microsoft.com/office/drawing/2014/main" id="{00000000-0008-0000-0700-00008A020000}"/>
            </a:ext>
          </a:extLst>
        </xdr:cNvPr>
        <xdr:cNvSpPr/>
      </xdr:nvSpPr>
      <xdr:spPr>
        <a:xfrm>
          <a:off x="16268700" y="135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54367</xdr:rowOff>
    </xdr:from>
    <xdr:ext cx="469744" cy="259045"/>
    <xdr:sp macro="" textlink="">
      <xdr:nvSpPr>
        <xdr:cNvPr id="651" name="災害復旧費該当値テキスト">
          <a:extLst>
            <a:ext uri="{FF2B5EF4-FFF2-40B4-BE49-F238E27FC236}">
              <a16:creationId xmlns="" xmlns:a16="http://schemas.microsoft.com/office/drawing/2014/main" id="{00000000-0008-0000-0700-00008B020000}"/>
            </a:ext>
          </a:extLst>
        </xdr:cNvPr>
        <xdr:cNvSpPr txBox="1"/>
      </xdr:nvSpPr>
      <xdr:spPr>
        <a:xfrm>
          <a:off x="16370300" y="134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148392</xdr:rowOff>
    </xdr:from>
    <xdr:to>
      <xdr:col>81</xdr:col>
      <xdr:colOff>101600</xdr:colOff>
      <xdr:row>79</xdr:row>
      <xdr:rowOff>78542</xdr:rowOff>
    </xdr:to>
    <xdr:sp macro="" textlink="">
      <xdr:nvSpPr>
        <xdr:cNvPr id="652" name="楕円 651">
          <a:extLst>
            <a:ext uri="{FF2B5EF4-FFF2-40B4-BE49-F238E27FC236}">
              <a16:creationId xmlns="" xmlns:a16="http://schemas.microsoft.com/office/drawing/2014/main" id="{00000000-0008-0000-0700-00008C020000}"/>
            </a:ext>
          </a:extLst>
        </xdr:cNvPr>
        <xdr:cNvSpPr/>
      </xdr:nvSpPr>
      <xdr:spPr>
        <a:xfrm>
          <a:off x="15430500" y="135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69669</xdr:rowOff>
    </xdr:from>
    <xdr:ext cx="378565" cy="259045"/>
    <xdr:sp macro="" textlink="">
      <xdr:nvSpPr>
        <xdr:cNvPr id="653" name="テキスト ボックス 652">
          <a:extLst>
            <a:ext uri="{FF2B5EF4-FFF2-40B4-BE49-F238E27FC236}">
              <a16:creationId xmlns="" xmlns:a16="http://schemas.microsoft.com/office/drawing/2014/main" id="{00000000-0008-0000-0700-00008D020000}"/>
            </a:ext>
          </a:extLst>
        </xdr:cNvPr>
        <xdr:cNvSpPr txBox="1"/>
      </xdr:nvSpPr>
      <xdr:spPr>
        <a:xfrm>
          <a:off x="15292017" y="13614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94729</xdr:rowOff>
    </xdr:from>
    <xdr:to>
      <xdr:col>76</xdr:col>
      <xdr:colOff>165100</xdr:colOff>
      <xdr:row>79</xdr:row>
      <xdr:rowOff>24879</xdr:rowOff>
    </xdr:to>
    <xdr:sp macro="" textlink="">
      <xdr:nvSpPr>
        <xdr:cNvPr id="654" name="楕円 653">
          <a:extLst>
            <a:ext uri="{FF2B5EF4-FFF2-40B4-BE49-F238E27FC236}">
              <a16:creationId xmlns="" xmlns:a16="http://schemas.microsoft.com/office/drawing/2014/main" id="{00000000-0008-0000-0700-00008E020000}"/>
            </a:ext>
          </a:extLst>
        </xdr:cNvPr>
        <xdr:cNvSpPr/>
      </xdr:nvSpPr>
      <xdr:spPr>
        <a:xfrm>
          <a:off x="14541500" y="1346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16006</xdr:rowOff>
    </xdr:from>
    <xdr:ext cx="469744" cy="259045"/>
    <xdr:sp macro="" textlink="">
      <xdr:nvSpPr>
        <xdr:cNvPr id="655" name="テキスト ボックス 654">
          <a:extLst>
            <a:ext uri="{FF2B5EF4-FFF2-40B4-BE49-F238E27FC236}">
              <a16:creationId xmlns="" xmlns:a16="http://schemas.microsoft.com/office/drawing/2014/main" id="{00000000-0008-0000-0700-00008F020000}"/>
            </a:ext>
          </a:extLst>
        </xdr:cNvPr>
        <xdr:cNvSpPr txBox="1"/>
      </xdr:nvSpPr>
      <xdr:spPr>
        <a:xfrm>
          <a:off x="14357428" y="1356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96577</xdr:rowOff>
    </xdr:from>
    <xdr:to>
      <xdr:col>72</xdr:col>
      <xdr:colOff>38100</xdr:colOff>
      <xdr:row>79</xdr:row>
      <xdr:rowOff>26727</xdr:rowOff>
    </xdr:to>
    <xdr:sp macro="" textlink="">
      <xdr:nvSpPr>
        <xdr:cNvPr id="656" name="楕円 655">
          <a:extLst>
            <a:ext uri="{FF2B5EF4-FFF2-40B4-BE49-F238E27FC236}">
              <a16:creationId xmlns="" xmlns:a16="http://schemas.microsoft.com/office/drawing/2014/main" id="{00000000-0008-0000-0700-000090020000}"/>
            </a:ext>
          </a:extLst>
        </xdr:cNvPr>
        <xdr:cNvSpPr/>
      </xdr:nvSpPr>
      <xdr:spPr>
        <a:xfrm>
          <a:off x="13652500" y="134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17854</xdr:rowOff>
    </xdr:from>
    <xdr:ext cx="469744" cy="259045"/>
    <xdr:sp macro="" textlink="">
      <xdr:nvSpPr>
        <xdr:cNvPr id="657" name="テキスト ボックス 656">
          <a:extLst>
            <a:ext uri="{FF2B5EF4-FFF2-40B4-BE49-F238E27FC236}">
              <a16:creationId xmlns="" xmlns:a16="http://schemas.microsoft.com/office/drawing/2014/main" id="{00000000-0008-0000-0700-000091020000}"/>
            </a:ext>
          </a:extLst>
        </xdr:cNvPr>
        <xdr:cNvSpPr txBox="1"/>
      </xdr:nvSpPr>
      <xdr:spPr>
        <a:xfrm>
          <a:off x="13468428" y="1356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111016</xdr:rowOff>
    </xdr:from>
    <xdr:to>
      <xdr:col>67</xdr:col>
      <xdr:colOff>101600</xdr:colOff>
      <xdr:row>79</xdr:row>
      <xdr:rowOff>41166</xdr:rowOff>
    </xdr:to>
    <xdr:sp macro="" textlink="">
      <xdr:nvSpPr>
        <xdr:cNvPr id="658" name="楕円 657">
          <a:extLst>
            <a:ext uri="{FF2B5EF4-FFF2-40B4-BE49-F238E27FC236}">
              <a16:creationId xmlns="" xmlns:a16="http://schemas.microsoft.com/office/drawing/2014/main" id="{00000000-0008-0000-0700-000092020000}"/>
            </a:ext>
          </a:extLst>
        </xdr:cNvPr>
        <xdr:cNvSpPr/>
      </xdr:nvSpPr>
      <xdr:spPr>
        <a:xfrm>
          <a:off x="12763500" y="1348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32293</xdr:rowOff>
    </xdr:from>
    <xdr:ext cx="469744" cy="259045"/>
    <xdr:sp macro="" textlink="">
      <xdr:nvSpPr>
        <xdr:cNvPr id="659" name="テキスト ボックス 658">
          <a:extLst>
            <a:ext uri="{FF2B5EF4-FFF2-40B4-BE49-F238E27FC236}">
              <a16:creationId xmlns="" xmlns:a16="http://schemas.microsoft.com/office/drawing/2014/main" id="{00000000-0008-0000-0700-000093020000}"/>
            </a:ext>
          </a:extLst>
        </xdr:cNvPr>
        <xdr:cNvSpPr txBox="1"/>
      </xdr:nvSpPr>
      <xdr:spPr>
        <a:xfrm>
          <a:off x="12579428" y="1357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0" name="テキスト ボックス 669">
          <a:extLst>
            <a:ext uri="{FF2B5EF4-FFF2-40B4-BE49-F238E27FC236}">
              <a16:creationId xmlns="" xmlns:a16="http://schemas.microsoft.com/office/drawing/2014/main" id="{00000000-0008-0000-0700-00009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7" name="公債費最小値テキスト">
          <a:extLst>
            <a:ext uri="{FF2B5EF4-FFF2-40B4-BE49-F238E27FC236}">
              <a16:creationId xmlns="" xmlns:a16="http://schemas.microsoft.com/office/drawing/2014/main" id="{00000000-0008-0000-0700-0000AF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89" name="公債費最大値テキスト">
          <a:extLst>
            <a:ext uri="{FF2B5EF4-FFF2-40B4-BE49-F238E27FC236}">
              <a16:creationId xmlns="" xmlns:a16="http://schemas.microsoft.com/office/drawing/2014/main" id="{00000000-0008-0000-0700-0000B1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113770</xdr:rowOff>
    </xdr:from>
    <xdr:to>
      <xdr:col>85</xdr:col>
      <xdr:colOff>127000</xdr:colOff>
      <xdr:row>98</xdr:row>
      <xdr:rowOff>125020</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flipV="1">
          <a:off x="15481300" y="16915870"/>
          <a:ext cx="838200" cy="1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57681</xdr:rowOff>
    </xdr:from>
    <xdr:ext cx="534377" cy="259045"/>
    <xdr:sp macro="" textlink="">
      <xdr:nvSpPr>
        <xdr:cNvPr id="692" name="公債費平均値テキスト">
          <a:extLst>
            <a:ext uri="{FF2B5EF4-FFF2-40B4-BE49-F238E27FC236}">
              <a16:creationId xmlns="" xmlns:a16="http://schemas.microsoft.com/office/drawing/2014/main" id="{00000000-0008-0000-0700-0000B4020000}"/>
            </a:ext>
          </a:extLst>
        </xdr:cNvPr>
        <xdr:cNvSpPr txBox="1"/>
      </xdr:nvSpPr>
      <xdr:spPr>
        <a:xfrm>
          <a:off x="16370300" y="16173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3" name="フローチャート: 判断 692">
          <a:extLst>
            <a:ext uri="{FF2B5EF4-FFF2-40B4-BE49-F238E27FC236}">
              <a16:creationId xmlns="" xmlns:a16="http://schemas.microsoft.com/office/drawing/2014/main" id="{00000000-0008-0000-0700-0000B5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120383</xdr:rowOff>
    </xdr:from>
    <xdr:to>
      <xdr:col>81</xdr:col>
      <xdr:colOff>50800</xdr:colOff>
      <xdr:row>98</xdr:row>
      <xdr:rowOff>125020</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a:off x="14592300" y="16922483"/>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152832</xdr:rowOff>
    </xdr:from>
    <xdr:ext cx="534377"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5214111" y="160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27197</xdr:rowOff>
    </xdr:from>
    <xdr:to>
      <xdr:col>76</xdr:col>
      <xdr:colOff>114300</xdr:colOff>
      <xdr:row>98</xdr:row>
      <xdr:rowOff>120383</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3703300" y="16829297"/>
          <a:ext cx="889000" cy="9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164729</xdr:rowOff>
    </xdr:from>
    <xdr:to>
      <xdr:col>76</xdr:col>
      <xdr:colOff>165100</xdr:colOff>
      <xdr:row>96</xdr:row>
      <xdr:rowOff>94879</xdr:rowOff>
    </xdr:to>
    <xdr:sp macro="" textlink="">
      <xdr:nvSpPr>
        <xdr:cNvPr id="698" name="フローチャート: 判断 697">
          <a:extLst>
            <a:ext uri="{FF2B5EF4-FFF2-40B4-BE49-F238E27FC236}">
              <a16:creationId xmlns="" xmlns:a16="http://schemas.microsoft.com/office/drawing/2014/main" id="{00000000-0008-0000-0700-0000BA020000}"/>
            </a:ext>
          </a:extLst>
        </xdr:cNvPr>
        <xdr:cNvSpPr/>
      </xdr:nvSpPr>
      <xdr:spPr>
        <a:xfrm>
          <a:off x="14541500" y="1645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111406</xdr:rowOff>
    </xdr:from>
    <xdr:ext cx="534377"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4325111" y="1622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27197</xdr:rowOff>
    </xdr:from>
    <xdr:to>
      <xdr:col>71</xdr:col>
      <xdr:colOff>177800</xdr:colOff>
      <xdr:row>98</xdr:row>
      <xdr:rowOff>123028</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flipV="1">
          <a:off x="12814300" y="16829297"/>
          <a:ext cx="889000" cy="9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169613</xdr:rowOff>
    </xdr:from>
    <xdr:to>
      <xdr:col>72</xdr:col>
      <xdr:colOff>38100</xdr:colOff>
      <xdr:row>96</xdr:row>
      <xdr:rowOff>99763</xdr:rowOff>
    </xdr:to>
    <xdr:sp macro="" textlink="">
      <xdr:nvSpPr>
        <xdr:cNvPr id="701" name="フローチャート: 判断 700">
          <a:extLst>
            <a:ext uri="{FF2B5EF4-FFF2-40B4-BE49-F238E27FC236}">
              <a16:creationId xmlns="" xmlns:a16="http://schemas.microsoft.com/office/drawing/2014/main" id="{00000000-0008-0000-0700-0000BD020000}"/>
            </a:ext>
          </a:extLst>
        </xdr:cNvPr>
        <xdr:cNvSpPr/>
      </xdr:nvSpPr>
      <xdr:spPr>
        <a:xfrm>
          <a:off x="13652500" y="1645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116290</xdr:rowOff>
    </xdr:from>
    <xdr:ext cx="534377"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3436111" y="162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3632</xdr:rowOff>
    </xdr:from>
    <xdr:to>
      <xdr:col>67</xdr:col>
      <xdr:colOff>101600</xdr:colOff>
      <xdr:row>96</xdr:row>
      <xdr:rowOff>105232</xdr:rowOff>
    </xdr:to>
    <xdr:sp macro="" textlink="">
      <xdr:nvSpPr>
        <xdr:cNvPr id="703" name="フローチャート: 判断 702">
          <a:extLst>
            <a:ext uri="{FF2B5EF4-FFF2-40B4-BE49-F238E27FC236}">
              <a16:creationId xmlns="" xmlns:a16="http://schemas.microsoft.com/office/drawing/2014/main" id="{00000000-0008-0000-0700-0000BF020000}"/>
            </a:ext>
          </a:extLst>
        </xdr:cNvPr>
        <xdr:cNvSpPr/>
      </xdr:nvSpPr>
      <xdr:spPr>
        <a:xfrm>
          <a:off x="12763500" y="1646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121759</xdr:rowOff>
    </xdr:from>
    <xdr:ext cx="534377"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2547111" y="1623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62970</xdr:rowOff>
    </xdr:from>
    <xdr:to>
      <xdr:col>85</xdr:col>
      <xdr:colOff>177800</xdr:colOff>
      <xdr:row>98</xdr:row>
      <xdr:rowOff>164570</xdr:rowOff>
    </xdr:to>
    <xdr:sp macro="" textlink="">
      <xdr:nvSpPr>
        <xdr:cNvPr id="710" name="楕円 709">
          <a:extLst>
            <a:ext uri="{FF2B5EF4-FFF2-40B4-BE49-F238E27FC236}">
              <a16:creationId xmlns="" xmlns:a16="http://schemas.microsoft.com/office/drawing/2014/main" id="{00000000-0008-0000-0700-0000C6020000}"/>
            </a:ext>
          </a:extLst>
        </xdr:cNvPr>
        <xdr:cNvSpPr/>
      </xdr:nvSpPr>
      <xdr:spPr>
        <a:xfrm>
          <a:off x="16268700" y="168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149347</xdr:rowOff>
    </xdr:from>
    <xdr:ext cx="534377" cy="259045"/>
    <xdr:sp macro="" textlink="">
      <xdr:nvSpPr>
        <xdr:cNvPr id="711" name="公債費該当値テキスト">
          <a:extLst>
            <a:ext uri="{FF2B5EF4-FFF2-40B4-BE49-F238E27FC236}">
              <a16:creationId xmlns="" xmlns:a16="http://schemas.microsoft.com/office/drawing/2014/main" id="{00000000-0008-0000-0700-0000C7020000}"/>
            </a:ext>
          </a:extLst>
        </xdr:cNvPr>
        <xdr:cNvSpPr txBox="1"/>
      </xdr:nvSpPr>
      <xdr:spPr>
        <a:xfrm>
          <a:off x="16370300" y="1677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74220</xdr:rowOff>
    </xdr:from>
    <xdr:to>
      <xdr:col>81</xdr:col>
      <xdr:colOff>101600</xdr:colOff>
      <xdr:row>99</xdr:row>
      <xdr:rowOff>4370</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5430500" y="168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166947</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5214111" y="1696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69583</xdr:rowOff>
    </xdr:from>
    <xdr:to>
      <xdr:col>76</xdr:col>
      <xdr:colOff>165100</xdr:colOff>
      <xdr:row>98</xdr:row>
      <xdr:rowOff>171183</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4541500" y="1687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162310</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4325111" y="1696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147847</xdr:rowOff>
    </xdr:from>
    <xdr:to>
      <xdr:col>72</xdr:col>
      <xdr:colOff>38100</xdr:colOff>
      <xdr:row>98</xdr:row>
      <xdr:rowOff>77997</xdr:rowOff>
    </xdr:to>
    <xdr:sp macro="" textlink="">
      <xdr:nvSpPr>
        <xdr:cNvPr id="716" name="楕円 715">
          <a:extLst>
            <a:ext uri="{FF2B5EF4-FFF2-40B4-BE49-F238E27FC236}">
              <a16:creationId xmlns="" xmlns:a16="http://schemas.microsoft.com/office/drawing/2014/main" id="{00000000-0008-0000-0700-0000CC020000}"/>
            </a:ext>
          </a:extLst>
        </xdr:cNvPr>
        <xdr:cNvSpPr/>
      </xdr:nvSpPr>
      <xdr:spPr>
        <a:xfrm>
          <a:off x="13652500" y="1677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69124</xdr:rowOff>
    </xdr:from>
    <xdr:ext cx="534377"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3436111" y="1687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72228</xdr:rowOff>
    </xdr:from>
    <xdr:to>
      <xdr:col>67</xdr:col>
      <xdr:colOff>101600</xdr:colOff>
      <xdr:row>99</xdr:row>
      <xdr:rowOff>2378</xdr:rowOff>
    </xdr:to>
    <xdr:sp macro="" textlink="">
      <xdr:nvSpPr>
        <xdr:cNvPr id="718" name="楕円 717">
          <a:extLst>
            <a:ext uri="{FF2B5EF4-FFF2-40B4-BE49-F238E27FC236}">
              <a16:creationId xmlns="" xmlns:a16="http://schemas.microsoft.com/office/drawing/2014/main" id="{00000000-0008-0000-0700-0000CE020000}"/>
            </a:ext>
          </a:extLst>
        </xdr:cNvPr>
        <xdr:cNvSpPr/>
      </xdr:nvSpPr>
      <xdr:spPr>
        <a:xfrm>
          <a:off x="12763500" y="1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164955</xdr:rowOff>
    </xdr:from>
    <xdr:ext cx="534377"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2547111" y="1696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2" name="諸支出金最小値テキスト">
          <a:extLst>
            <a:ext uri="{FF2B5EF4-FFF2-40B4-BE49-F238E27FC236}">
              <a16:creationId xmlns="" xmlns:a16="http://schemas.microsoft.com/office/drawing/2014/main" id="{00000000-0008-0000-0700-0000E6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4" name="諸支出金最大値テキスト">
          <a:extLst>
            <a:ext uri="{FF2B5EF4-FFF2-40B4-BE49-F238E27FC236}">
              <a16:creationId xmlns="" xmlns:a16="http://schemas.microsoft.com/office/drawing/2014/main" id="{00000000-0008-0000-0700-0000E8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128178</xdr:rowOff>
    </xdr:from>
    <xdr:to>
      <xdr:col>116</xdr:col>
      <xdr:colOff>63500</xdr:colOff>
      <xdr:row>38</xdr:row>
      <xdr:rowOff>135403</xdr:rowOff>
    </xdr:to>
    <xdr:cxnSp macro="">
      <xdr:nvCxnSpPr>
        <xdr:cNvPr id="746" name="直線コネクタ 745">
          <a:extLst>
            <a:ext uri="{FF2B5EF4-FFF2-40B4-BE49-F238E27FC236}">
              <a16:creationId xmlns="" xmlns:a16="http://schemas.microsoft.com/office/drawing/2014/main" id="{00000000-0008-0000-0700-0000EA020000}"/>
            </a:ext>
          </a:extLst>
        </xdr:cNvPr>
        <xdr:cNvCxnSpPr/>
      </xdr:nvCxnSpPr>
      <xdr:spPr>
        <a:xfrm flipV="1">
          <a:off x="21323300" y="6643278"/>
          <a:ext cx="838200" cy="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7" name="諸支出金平均値テキスト">
          <a:extLst>
            <a:ext uri="{FF2B5EF4-FFF2-40B4-BE49-F238E27FC236}">
              <a16:creationId xmlns="" xmlns:a16="http://schemas.microsoft.com/office/drawing/2014/main" id="{00000000-0008-0000-0700-0000EB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108656</xdr:rowOff>
    </xdr:from>
    <xdr:to>
      <xdr:col>111</xdr:col>
      <xdr:colOff>177800</xdr:colOff>
      <xdr:row>38</xdr:row>
      <xdr:rowOff>135403</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20434300" y="6623756"/>
          <a:ext cx="8890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0" name="フローチャート: 判断 749">
          <a:extLst>
            <a:ext uri="{FF2B5EF4-FFF2-40B4-BE49-F238E27FC236}">
              <a16:creationId xmlns="" xmlns:a16="http://schemas.microsoft.com/office/drawing/2014/main" id="{00000000-0008-0000-0700-0000EE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1" name="テキスト ボックス 750">
          <a:extLst>
            <a:ext uri="{FF2B5EF4-FFF2-40B4-BE49-F238E27FC236}">
              <a16:creationId xmlns="" xmlns:a16="http://schemas.microsoft.com/office/drawing/2014/main" id="{00000000-0008-0000-0700-0000EF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108656</xdr:rowOff>
    </xdr:from>
    <xdr:to>
      <xdr:col>107</xdr:col>
      <xdr:colOff>50800</xdr:colOff>
      <xdr:row>38</xdr:row>
      <xdr:rowOff>127173</xdr:rowOff>
    </xdr:to>
    <xdr:cxnSp macro="">
      <xdr:nvCxnSpPr>
        <xdr:cNvPr id="752" name="直線コネクタ 751">
          <a:extLst>
            <a:ext uri="{FF2B5EF4-FFF2-40B4-BE49-F238E27FC236}">
              <a16:creationId xmlns="" xmlns:a16="http://schemas.microsoft.com/office/drawing/2014/main" id="{00000000-0008-0000-0700-0000F0020000}"/>
            </a:ext>
          </a:extLst>
        </xdr:cNvPr>
        <xdr:cNvCxnSpPr/>
      </xdr:nvCxnSpPr>
      <xdr:spPr>
        <a:xfrm flipV="1">
          <a:off x="19545300" y="6623756"/>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79436</xdr:rowOff>
    </xdr:from>
    <xdr:to>
      <xdr:col>107</xdr:col>
      <xdr:colOff>101600</xdr:colOff>
      <xdr:row>39</xdr:row>
      <xdr:rowOff>9586</xdr:rowOff>
    </xdr:to>
    <xdr:sp macro="" textlink="">
      <xdr:nvSpPr>
        <xdr:cNvPr id="753" name="フローチャート: 判断 752">
          <a:extLst>
            <a:ext uri="{FF2B5EF4-FFF2-40B4-BE49-F238E27FC236}">
              <a16:creationId xmlns="" xmlns:a16="http://schemas.microsoft.com/office/drawing/2014/main" id="{00000000-0008-0000-0700-0000F1020000}"/>
            </a:ext>
          </a:extLst>
        </xdr:cNvPr>
        <xdr:cNvSpPr/>
      </xdr:nvSpPr>
      <xdr:spPr>
        <a:xfrm>
          <a:off x="20383500" y="659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713</xdr:rowOff>
    </xdr:from>
    <xdr:ext cx="378565" cy="259045"/>
    <xdr:sp macro="" textlink="">
      <xdr:nvSpPr>
        <xdr:cNvPr id="754" name="テキスト ボックス 753">
          <a:extLst>
            <a:ext uri="{FF2B5EF4-FFF2-40B4-BE49-F238E27FC236}">
              <a16:creationId xmlns="" xmlns:a16="http://schemas.microsoft.com/office/drawing/2014/main" id="{00000000-0008-0000-0700-0000F2020000}"/>
            </a:ext>
          </a:extLst>
        </xdr:cNvPr>
        <xdr:cNvSpPr txBox="1"/>
      </xdr:nvSpPr>
      <xdr:spPr>
        <a:xfrm>
          <a:off x="20245017" y="6687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124658</xdr:rowOff>
    </xdr:from>
    <xdr:to>
      <xdr:col>102</xdr:col>
      <xdr:colOff>114300</xdr:colOff>
      <xdr:row>38</xdr:row>
      <xdr:rowOff>127173</xdr:rowOff>
    </xdr:to>
    <xdr:cxnSp macro="">
      <xdr:nvCxnSpPr>
        <xdr:cNvPr id="755" name="直線コネクタ 754">
          <a:extLst>
            <a:ext uri="{FF2B5EF4-FFF2-40B4-BE49-F238E27FC236}">
              <a16:creationId xmlns="" xmlns:a16="http://schemas.microsoft.com/office/drawing/2014/main" id="{00000000-0008-0000-0700-0000F3020000}"/>
            </a:ext>
          </a:extLst>
        </xdr:cNvPr>
        <xdr:cNvCxnSpPr/>
      </xdr:nvCxnSpPr>
      <xdr:spPr>
        <a:xfrm>
          <a:off x="18656300" y="663975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56" name="フローチャート: 判断 755">
          <a:extLst>
            <a:ext uri="{FF2B5EF4-FFF2-40B4-BE49-F238E27FC236}">
              <a16:creationId xmlns="" xmlns:a16="http://schemas.microsoft.com/office/drawing/2014/main" id="{00000000-0008-0000-0700-0000F4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3365</xdr:rowOff>
    </xdr:from>
    <xdr:ext cx="378565"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19356017" y="6689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84374</xdr:rowOff>
    </xdr:from>
    <xdr:to>
      <xdr:col>98</xdr:col>
      <xdr:colOff>38100</xdr:colOff>
      <xdr:row>39</xdr:row>
      <xdr:rowOff>14524</xdr:rowOff>
    </xdr:to>
    <xdr:sp macro="" textlink="">
      <xdr:nvSpPr>
        <xdr:cNvPr id="758" name="フローチャート: 判断 757">
          <a:extLst>
            <a:ext uri="{FF2B5EF4-FFF2-40B4-BE49-F238E27FC236}">
              <a16:creationId xmlns="" xmlns:a16="http://schemas.microsoft.com/office/drawing/2014/main" id="{00000000-0008-0000-0700-0000F6020000}"/>
            </a:ext>
          </a:extLst>
        </xdr:cNvPr>
        <xdr:cNvSpPr/>
      </xdr:nvSpPr>
      <xdr:spPr>
        <a:xfrm>
          <a:off x="18605500" y="659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5651</xdr:rowOff>
    </xdr:from>
    <xdr:ext cx="313932"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18499333" y="6692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77378</xdr:rowOff>
    </xdr:from>
    <xdr:to>
      <xdr:col>116</xdr:col>
      <xdr:colOff>114300</xdr:colOff>
      <xdr:row>39</xdr:row>
      <xdr:rowOff>7528</xdr:rowOff>
    </xdr:to>
    <xdr:sp macro="" textlink="">
      <xdr:nvSpPr>
        <xdr:cNvPr id="765" name="楕円 764">
          <a:extLst>
            <a:ext uri="{FF2B5EF4-FFF2-40B4-BE49-F238E27FC236}">
              <a16:creationId xmlns="" xmlns:a16="http://schemas.microsoft.com/office/drawing/2014/main" id="{00000000-0008-0000-0700-0000FD020000}"/>
            </a:ext>
          </a:extLst>
        </xdr:cNvPr>
        <xdr:cNvSpPr/>
      </xdr:nvSpPr>
      <xdr:spPr>
        <a:xfrm>
          <a:off x="22110700" y="659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43643</xdr:rowOff>
    </xdr:from>
    <xdr:ext cx="378565" cy="259045"/>
    <xdr:sp macro="" textlink="">
      <xdr:nvSpPr>
        <xdr:cNvPr id="766" name="諸支出金該当値テキスト">
          <a:extLst>
            <a:ext uri="{FF2B5EF4-FFF2-40B4-BE49-F238E27FC236}">
              <a16:creationId xmlns="" xmlns:a16="http://schemas.microsoft.com/office/drawing/2014/main" id="{00000000-0008-0000-0700-0000FE020000}"/>
            </a:ext>
          </a:extLst>
        </xdr:cNvPr>
        <xdr:cNvSpPr txBox="1"/>
      </xdr:nvSpPr>
      <xdr:spPr>
        <a:xfrm>
          <a:off x="22212300" y="6558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84603</xdr:rowOff>
    </xdr:from>
    <xdr:to>
      <xdr:col>112</xdr:col>
      <xdr:colOff>38100</xdr:colOff>
      <xdr:row>39</xdr:row>
      <xdr:rowOff>14753</xdr:rowOff>
    </xdr:to>
    <xdr:sp macro="" textlink="">
      <xdr:nvSpPr>
        <xdr:cNvPr id="767" name="楕円 766">
          <a:extLst>
            <a:ext uri="{FF2B5EF4-FFF2-40B4-BE49-F238E27FC236}">
              <a16:creationId xmlns="" xmlns:a16="http://schemas.microsoft.com/office/drawing/2014/main" id="{00000000-0008-0000-0700-0000FF020000}"/>
            </a:ext>
          </a:extLst>
        </xdr:cNvPr>
        <xdr:cNvSpPr/>
      </xdr:nvSpPr>
      <xdr:spPr>
        <a:xfrm>
          <a:off x="21272500" y="659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5880</xdr:rowOff>
    </xdr:from>
    <xdr:ext cx="313932"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1166333" y="6692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57856</xdr:rowOff>
    </xdr:from>
    <xdr:to>
      <xdr:col>107</xdr:col>
      <xdr:colOff>101600</xdr:colOff>
      <xdr:row>38</xdr:row>
      <xdr:rowOff>159456</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20383500" y="657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4533</xdr:rowOff>
    </xdr:from>
    <xdr:ext cx="378565"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20245017" y="6348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76373</xdr:rowOff>
    </xdr:from>
    <xdr:to>
      <xdr:col>102</xdr:col>
      <xdr:colOff>165100</xdr:colOff>
      <xdr:row>39</xdr:row>
      <xdr:rowOff>6523</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19494500" y="659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23050</xdr:rowOff>
    </xdr:from>
    <xdr:ext cx="378565"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9356017" y="6366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73858</xdr:rowOff>
    </xdr:from>
    <xdr:to>
      <xdr:col>98</xdr:col>
      <xdr:colOff>38100</xdr:colOff>
      <xdr:row>39</xdr:row>
      <xdr:rowOff>4008</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18605500" y="658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20535</xdr:rowOff>
    </xdr:from>
    <xdr:ext cx="378565" cy="25904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8467017" y="6364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新庁舎整備事業（約１５億３千万円増）や運動公園整備事業（約９億９千万円増）、ふるさと応援基金への積立（約７億円増）により、前年度から増加しており、類似団体平均よりを上回る結果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民生費は、子育て世帯臨時特別給付事業（約１６億８千万円減）や住民税非課税世帯等臨時特別給付事業（約８億２千万円減）などにより、前年度から事業費が減少した。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農林水産業費は、カキ小屋整備事業（約１億９千万円の増）や強い農業・担い手づくり総合支援交付金事業（約８千万円の増）などにより、前年度から増加している。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土木費は、新開桂木線ほか１路線整備事業（約９千万円の増）や県営街路整備事業（約９千万円の増）などにより、前年度から増加している。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は、前原小学校校舎大規模改造事業（約２億７千万円の減）や前原南小校舎大規模改造事業（増築）（約２億５千万円の減）、中学校特別教室空調設備設置事業（約１億９千万円の減）などにより、前年度から減少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急激な人口増加に伴う道路、学校新設等の都市基盤整備及び合併前に一部事務組合で行ってきた大型事業であるごみ・し尿処理、火葬場、消防施設の整備に係る地方債の元利償還が平成２７年度までに終了したことにより、以降は類似団体平均を下回って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令和４年度の財政調整基金残高は、前年度の歳入歳出の決算上生じた剰余金の増加などにより、１，７０６百万円を積み増すことができたため、標準財政規模に対する割合は、８．２７ポイントの増となった。実質収支については、形式収支の増などにより、前年度より約３．５億円増、標準財政規模に対する割合は１．６８ポイント増となった。実質単年度収支については、約２．２億円減少し、標準財政規模に対する割合は０．９ポイント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一般会計については、市税の増加や各種基金からの繰入が増加したことなどから、黒字額が増加している。</a:t>
          </a:r>
        </a:p>
        <a:p>
          <a:r>
            <a:rPr kumimoji="1" lang="ja-JP" altLang="en-US" sz="1400">
              <a:solidFill>
                <a:sysClr val="windowText" lastClr="000000"/>
              </a:solidFill>
              <a:latin typeface="ＭＳ ゴシック" pitchFamily="49" charset="-128"/>
              <a:ea typeface="ＭＳ ゴシック" pitchFamily="49" charset="-128"/>
            </a:rPr>
            <a:t>　国民健康保険事業特別会計については、令和４年度も黒字ではあるものの、県支出金である普通交付金が収入減となったことなどから、前年度より黒字額は減少している。</a:t>
          </a:r>
        </a:p>
        <a:p>
          <a:r>
            <a:rPr kumimoji="1" lang="ja-JP" altLang="en-US" sz="1400">
              <a:solidFill>
                <a:sysClr val="windowText" lastClr="000000"/>
              </a:solidFill>
              <a:latin typeface="ＭＳ ゴシック" pitchFamily="49" charset="-128"/>
              <a:ea typeface="ＭＳ ゴシック" pitchFamily="49" charset="-128"/>
            </a:rPr>
            <a:t>　その他の会計についても赤字が無いため、連結実質赤字比率は発生していない。　　　</a:t>
          </a:r>
        </a:p>
        <a:p>
          <a:r>
            <a:rPr kumimoji="1" lang="ja-JP" altLang="en-US" sz="1400">
              <a:solidFill>
                <a:sysClr val="windowText" lastClr="000000"/>
              </a:solidFill>
              <a:latin typeface="ＭＳ ゴシック" pitchFamily="49" charset="-128"/>
              <a:ea typeface="ＭＳ ゴシック" pitchFamily="49" charset="-128"/>
            </a:rPr>
            <a:t>　今後とも、引き続き健全な財政運営に努めていきたい。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82</v>
      </c>
      <c r="C2" s="182"/>
      <c r="D2" s="183"/>
    </row>
    <row r="3" spans="1:119" ht="18.75" customHeight="1" thickBot="1">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49984272</v>
      </c>
      <c r="BO4" s="371"/>
      <c r="BP4" s="371"/>
      <c r="BQ4" s="371"/>
      <c r="BR4" s="371"/>
      <c r="BS4" s="371"/>
      <c r="BT4" s="371"/>
      <c r="BU4" s="372"/>
      <c r="BV4" s="370">
        <v>46968080</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8.1999999999999993</v>
      </c>
      <c r="CU4" s="377"/>
      <c r="CV4" s="377"/>
      <c r="CW4" s="377"/>
      <c r="CX4" s="377"/>
      <c r="CY4" s="377"/>
      <c r="CZ4" s="377"/>
      <c r="DA4" s="378"/>
      <c r="DB4" s="376">
        <v>6.5</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48193971</v>
      </c>
      <c r="BO5" s="408"/>
      <c r="BP5" s="408"/>
      <c r="BQ5" s="408"/>
      <c r="BR5" s="408"/>
      <c r="BS5" s="408"/>
      <c r="BT5" s="408"/>
      <c r="BU5" s="409"/>
      <c r="BV5" s="407">
        <v>45447688</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82.3</v>
      </c>
      <c r="CU5" s="405"/>
      <c r="CV5" s="405"/>
      <c r="CW5" s="405"/>
      <c r="CX5" s="405"/>
      <c r="CY5" s="405"/>
      <c r="CZ5" s="405"/>
      <c r="DA5" s="406"/>
      <c r="DB5" s="404">
        <v>81.599999999999994</v>
      </c>
      <c r="DC5" s="405"/>
      <c r="DD5" s="405"/>
      <c r="DE5" s="405"/>
      <c r="DF5" s="405"/>
      <c r="DG5" s="405"/>
      <c r="DH5" s="405"/>
      <c r="DI5" s="406"/>
    </row>
    <row r="6" spans="1:119" ht="18.75" customHeight="1">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1790301</v>
      </c>
      <c r="BO6" s="408"/>
      <c r="BP6" s="408"/>
      <c r="BQ6" s="408"/>
      <c r="BR6" s="408"/>
      <c r="BS6" s="408"/>
      <c r="BT6" s="408"/>
      <c r="BU6" s="409"/>
      <c r="BV6" s="407">
        <v>1520392</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83.8</v>
      </c>
      <c r="CU6" s="445"/>
      <c r="CV6" s="445"/>
      <c r="CW6" s="445"/>
      <c r="CX6" s="445"/>
      <c r="CY6" s="445"/>
      <c r="CZ6" s="445"/>
      <c r="DA6" s="446"/>
      <c r="DB6" s="444">
        <v>86.7</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27348</v>
      </c>
      <c r="BO7" s="408"/>
      <c r="BP7" s="408"/>
      <c r="BQ7" s="408"/>
      <c r="BR7" s="408"/>
      <c r="BS7" s="408"/>
      <c r="BT7" s="408"/>
      <c r="BU7" s="409"/>
      <c r="BV7" s="407">
        <v>104204</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21609051</v>
      </c>
      <c r="CU7" s="408"/>
      <c r="CV7" s="408"/>
      <c r="CW7" s="408"/>
      <c r="CX7" s="408"/>
      <c r="CY7" s="408"/>
      <c r="CZ7" s="408"/>
      <c r="DA7" s="409"/>
      <c r="DB7" s="407">
        <v>21843829</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1762953</v>
      </c>
      <c r="BO8" s="408"/>
      <c r="BP8" s="408"/>
      <c r="BQ8" s="408"/>
      <c r="BR8" s="408"/>
      <c r="BS8" s="408"/>
      <c r="BT8" s="408"/>
      <c r="BU8" s="409"/>
      <c r="BV8" s="407">
        <v>1416188</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0.56999999999999995</v>
      </c>
      <c r="CU8" s="448"/>
      <c r="CV8" s="448"/>
      <c r="CW8" s="448"/>
      <c r="CX8" s="448"/>
      <c r="CY8" s="448"/>
      <c r="CZ8" s="448"/>
      <c r="DA8" s="449"/>
      <c r="DB8" s="447">
        <v>0.56999999999999995</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98877</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110</v>
      </c>
      <c r="AV9" s="440"/>
      <c r="AW9" s="440"/>
      <c r="AX9" s="440"/>
      <c r="AY9" s="441" t="s">
        <v>117</v>
      </c>
      <c r="AZ9" s="442"/>
      <c r="BA9" s="442"/>
      <c r="BB9" s="442"/>
      <c r="BC9" s="442"/>
      <c r="BD9" s="442"/>
      <c r="BE9" s="442"/>
      <c r="BF9" s="442"/>
      <c r="BG9" s="442"/>
      <c r="BH9" s="442"/>
      <c r="BI9" s="442"/>
      <c r="BJ9" s="442"/>
      <c r="BK9" s="442"/>
      <c r="BL9" s="442"/>
      <c r="BM9" s="443"/>
      <c r="BN9" s="407">
        <v>346765</v>
      </c>
      <c r="BO9" s="408"/>
      <c r="BP9" s="408"/>
      <c r="BQ9" s="408"/>
      <c r="BR9" s="408"/>
      <c r="BS9" s="408"/>
      <c r="BT9" s="408"/>
      <c r="BU9" s="409"/>
      <c r="BV9" s="407">
        <v>551615</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10.3</v>
      </c>
      <c r="CU9" s="405"/>
      <c r="CV9" s="405"/>
      <c r="CW9" s="405"/>
      <c r="CX9" s="405"/>
      <c r="CY9" s="405"/>
      <c r="CZ9" s="405"/>
      <c r="DA9" s="406"/>
      <c r="DB9" s="404">
        <v>11.2</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119</v>
      </c>
      <c r="M10" s="437"/>
      <c r="N10" s="437"/>
      <c r="O10" s="437"/>
      <c r="P10" s="437"/>
      <c r="Q10" s="438"/>
      <c r="R10" s="458">
        <v>96475</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1705383</v>
      </c>
      <c r="BO10" s="408"/>
      <c r="BP10" s="408"/>
      <c r="BQ10" s="408"/>
      <c r="BR10" s="408"/>
      <c r="BS10" s="408"/>
      <c r="BT10" s="408"/>
      <c r="BU10" s="409"/>
      <c r="BV10" s="407">
        <v>1720642</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c r="A12" s="181"/>
      <c r="B12" s="467" t="s">
        <v>131</v>
      </c>
      <c r="C12" s="468"/>
      <c r="D12" s="468"/>
      <c r="E12" s="468"/>
      <c r="F12" s="468"/>
      <c r="G12" s="468"/>
      <c r="H12" s="468"/>
      <c r="I12" s="468"/>
      <c r="J12" s="468"/>
      <c r="K12" s="469"/>
      <c r="L12" s="476" t="s">
        <v>132</v>
      </c>
      <c r="M12" s="477"/>
      <c r="N12" s="477"/>
      <c r="O12" s="477"/>
      <c r="P12" s="477"/>
      <c r="Q12" s="478"/>
      <c r="R12" s="479">
        <v>103702</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139</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140</v>
      </c>
      <c r="N13" s="499"/>
      <c r="O13" s="499"/>
      <c r="P13" s="499"/>
      <c r="Q13" s="500"/>
      <c r="R13" s="491">
        <v>102123</v>
      </c>
      <c r="S13" s="492"/>
      <c r="T13" s="492"/>
      <c r="U13" s="492"/>
      <c r="V13" s="493"/>
      <c r="W13" s="423" t="s">
        <v>141</v>
      </c>
      <c r="X13" s="424"/>
      <c r="Y13" s="424"/>
      <c r="Z13" s="424"/>
      <c r="AA13" s="424"/>
      <c r="AB13" s="414"/>
      <c r="AC13" s="458">
        <v>3614</v>
      </c>
      <c r="AD13" s="459"/>
      <c r="AE13" s="459"/>
      <c r="AF13" s="459"/>
      <c r="AG13" s="501"/>
      <c r="AH13" s="458">
        <v>3926</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2052148</v>
      </c>
      <c r="BO13" s="408"/>
      <c r="BP13" s="408"/>
      <c r="BQ13" s="408"/>
      <c r="BR13" s="408"/>
      <c r="BS13" s="408"/>
      <c r="BT13" s="408"/>
      <c r="BU13" s="409"/>
      <c r="BV13" s="407">
        <v>2272257</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6.2</v>
      </c>
      <c r="CU13" s="405"/>
      <c r="CV13" s="405"/>
      <c r="CW13" s="405"/>
      <c r="CX13" s="405"/>
      <c r="CY13" s="405"/>
      <c r="CZ13" s="405"/>
      <c r="DA13" s="406"/>
      <c r="DB13" s="404">
        <v>6.6</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146</v>
      </c>
      <c r="M14" s="489"/>
      <c r="N14" s="489"/>
      <c r="O14" s="489"/>
      <c r="P14" s="489"/>
      <c r="Q14" s="490"/>
      <c r="R14" s="491">
        <v>103188</v>
      </c>
      <c r="S14" s="492"/>
      <c r="T14" s="492"/>
      <c r="U14" s="492"/>
      <c r="V14" s="493"/>
      <c r="W14" s="397"/>
      <c r="X14" s="398"/>
      <c r="Y14" s="398"/>
      <c r="Z14" s="398"/>
      <c r="AA14" s="398"/>
      <c r="AB14" s="387"/>
      <c r="AC14" s="494">
        <v>8</v>
      </c>
      <c r="AD14" s="495"/>
      <c r="AE14" s="495"/>
      <c r="AF14" s="495"/>
      <c r="AG14" s="496"/>
      <c r="AH14" s="494">
        <v>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148</v>
      </c>
      <c r="CU14" s="506"/>
      <c r="CV14" s="506"/>
      <c r="CW14" s="506"/>
      <c r="CX14" s="506"/>
      <c r="CY14" s="506"/>
      <c r="CZ14" s="506"/>
      <c r="DA14" s="507"/>
      <c r="DB14" s="505" t="s">
        <v>139</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149</v>
      </c>
      <c r="N15" s="499"/>
      <c r="O15" s="499"/>
      <c r="P15" s="499"/>
      <c r="Q15" s="500"/>
      <c r="R15" s="491">
        <v>101901</v>
      </c>
      <c r="S15" s="492"/>
      <c r="T15" s="492"/>
      <c r="U15" s="492"/>
      <c r="V15" s="493"/>
      <c r="W15" s="423" t="s">
        <v>150</v>
      </c>
      <c r="X15" s="424"/>
      <c r="Y15" s="424"/>
      <c r="Z15" s="424"/>
      <c r="AA15" s="424"/>
      <c r="AB15" s="414"/>
      <c r="AC15" s="458">
        <v>8056</v>
      </c>
      <c r="AD15" s="459"/>
      <c r="AE15" s="459"/>
      <c r="AF15" s="459"/>
      <c r="AG15" s="501"/>
      <c r="AH15" s="458">
        <v>7943</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10550032</v>
      </c>
      <c r="BO15" s="371"/>
      <c r="BP15" s="371"/>
      <c r="BQ15" s="371"/>
      <c r="BR15" s="371"/>
      <c r="BS15" s="371"/>
      <c r="BT15" s="371"/>
      <c r="BU15" s="372"/>
      <c r="BV15" s="370">
        <v>9965271</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17.8</v>
      </c>
      <c r="AD16" s="495"/>
      <c r="AE16" s="495"/>
      <c r="AF16" s="495"/>
      <c r="AG16" s="496"/>
      <c r="AH16" s="494">
        <v>18.100000000000001</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18547553</v>
      </c>
      <c r="BO16" s="408"/>
      <c r="BP16" s="408"/>
      <c r="BQ16" s="408"/>
      <c r="BR16" s="408"/>
      <c r="BS16" s="408"/>
      <c r="BT16" s="408"/>
      <c r="BU16" s="409"/>
      <c r="BV16" s="407">
        <v>17993220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33617</v>
      </c>
      <c r="AD17" s="459"/>
      <c r="AE17" s="459"/>
      <c r="AF17" s="459"/>
      <c r="AG17" s="501"/>
      <c r="AH17" s="458">
        <v>31985</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13227363</v>
      </c>
      <c r="BO17" s="408"/>
      <c r="BP17" s="408"/>
      <c r="BQ17" s="408"/>
      <c r="BR17" s="408"/>
      <c r="BS17" s="408"/>
      <c r="BT17" s="408"/>
      <c r="BU17" s="409"/>
      <c r="BV17" s="407">
        <v>12497081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160</v>
      </c>
      <c r="C18" s="450"/>
      <c r="D18" s="450"/>
      <c r="E18" s="530"/>
      <c r="F18" s="530"/>
      <c r="G18" s="530"/>
      <c r="H18" s="530"/>
      <c r="I18" s="530"/>
      <c r="J18" s="530"/>
      <c r="K18" s="530"/>
      <c r="L18" s="531">
        <v>215.69</v>
      </c>
      <c r="M18" s="531"/>
      <c r="N18" s="531"/>
      <c r="O18" s="531"/>
      <c r="P18" s="531"/>
      <c r="Q18" s="531"/>
      <c r="R18" s="532"/>
      <c r="S18" s="532"/>
      <c r="T18" s="532"/>
      <c r="U18" s="532"/>
      <c r="V18" s="533"/>
      <c r="W18" s="425"/>
      <c r="X18" s="426"/>
      <c r="Y18" s="426"/>
      <c r="Z18" s="426"/>
      <c r="AA18" s="426"/>
      <c r="AB18" s="417"/>
      <c r="AC18" s="534">
        <v>74.2</v>
      </c>
      <c r="AD18" s="535"/>
      <c r="AE18" s="535"/>
      <c r="AF18" s="535"/>
      <c r="AG18" s="536"/>
      <c r="AH18" s="534">
        <v>72.900000000000006</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18063180</v>
      </c>
      <c r="BO18" s="408"/>
      <c r="BP18" s="408"/>
      <c r="BQ18" s="408"/>
      <c r="BR18" s="408"/>
      <c r="BS18" s="408"/>
      <c r="BT18" s="408"/>
      <c r="BU18" s="409"/>
      <c r="BV18" s="407">
        <v>18232899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162</v>
      </c>
      <c r="C19" s="450"/>
      <c r="D19" s="450"/>
      <c r="E19" s="530"/>
      <c r="F19" s="530"/>
      <c r="G19" s="530"/>
      <c r="H19" s="530"/>
      <c r="I19" s="530"/>
      <c r="J19" s="530"/>
      <c r="K19" s="530"/>
      <c r="L19" s="538">
        <v>458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25718070</v>
      </c>
      <c r="BO19" s="408"/>
      <c r="BP19" s="408"/>
      <c r="BQ19" s="408"/>
      <c r="BR19" s="408"/>
      <c r="BS19" s="408"/>
      <c r="BT19" s="408"/>
      <c r="BU19" s="409"/>
      <c r="BV19" s="407">
        <v>25356885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164</v>
      </c>
      <c r="C20" s="450"/>
      <c r="D20" s="450"/>
      <c r="E20" s="530"/>
      <c r="F20" s="530"/>
      <c r="G20" s="530"/>
      <c r="H20" s="530"/>
      <c r="I20" s="530"/>
      <c r="J20" s="530"/>
      <c r="K20" s="530"/>
      <c r="L20" s="538">
        <v>37792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30991600</v>
      </c>
      <c r="BO22" s="371"/>
      <c r="BP22" s="371"/>
      <c r="BQ22" s="371"/>
      <c r="BR22" s="371"/>
      <c r="BS22" s="371"/>
      <c r="BT22" s="371"/>
      <c r="BU22" s="372"/>
      <c r="BV22" s="370">
        <v>28981091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26424548</v>
      </c>
      <c r="BO23" s="408"/>
      <c r="BP23" s="408"/>
      <c r="BQ23" s="408"/>
      <c r="BR23" s="408"/>
      <c r="BS23" s="408"/>
      <c r="BT23" s="408"/>
      <c r="BU23" s="409"/>
      <c r="BV23" s="407">
        <v>24865858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174</v>
      </c>
      <c r="F24" s="437"/>
      <c r="G24" s="437"/>
      <c r="H24" s="437"/>
      <c r="I24" s="437"/>
      <c r="J24" s="437"/>
      <c r="K24" s="438"/>
      <c r="L24" s="458">
        <v>1</v>
      </c>
      <c r="M24" s="459"/>
      <c r="N24" s="459"/>
      <c r="O24" s="459"/>
      <c r="P24" s="501"/>
      <c r="Q24" s="458">
        <v>8980</v>
      </c>
      <c r="R24" s="459"/>
      <c r="S24" s="459"/>
      <c r="T24" s="459"/>
      <c r="U24" s="459"/>
      <c r="V24" s="501"/>
      <c r="W24" s="553"/>
      <c r="X24" s="554"/>
      <c r="Y24" s="555"/>
      <c r="Z24" s="457" t="s">
        <v>175</v>
      </c>
      <c r="AA24" s="437"/>
      <c r="AB24" s="437"/>
      <c r="AC24" s="437"/>
      <c r="AD24" s="437"/>
      <c r="AE24" s="437"/>
      <c r="AF24" s="437"/>
      <c r="AG24" s="438"/>
      <c r="AH24" s="458">
        <v>483</v>
      </c>
      <c r="AI24" s="459"/>
      <c r="AJ24" s="459"/>
      <c r="AK24" s="459"/>
      <c r="AL24" s="501"/>
      <c r="AM24" s="458">
        <v>1543185</v>
      </c>
      <c r="AN24" s="459"/>
      <c r="AO24" s="459"/>
      <c r="AP24" s="459"/>
      <c r="AQ24" s="459"/>
      <c r="AR24" s="501"/>
      <c r="AS24" s="458">
        <v>3195</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17223086</v>
      </c>
      <c r="BO24" s="408"/>
      <c r="BP24" s="408"/>
      <c r="BQ24" s="408"/>
      <c r="BR24" s="408"/>
      <c r="BS24" s="408"/>
      <c r="BT24" s="408"/>
      <c r="BU24" s="409"/>
      <c r="BV24" s="407">
        <v>14302836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177</v>
      </c>
      <c r="F25" s="437"/>
      <c r="G25" s="437"/>
      <c r="H25" s="437"/>
      <c r="I25" s="437"/>
      <c r="J25" s="437"/>
      <c r="K25" s="438"/>
      <c r="L25" s="458">
        <v>1</v>
      </c>
      <c r="M25" s="459"/>
      <c r="N25" s="459"/>
      <c r="O25" s="459"/>
      <c r="P25" s="501"/>
      <c r="Q25" s="458">
        <v>7190</v>
      </c>
      <c r="R25" s="459"/>
      <c r="S25" s="459"/>
      <c r="T25" s="459"/>
      <c r="U25" s="459"/>
      <c r="V25" s="501"/>
      <c r="W25" s="553"/>
      <c r="X25" s="554"/>
      <c r="Y25" s="555"/>
      <c r="Z25" s="457" t="s">
        <v>178</v>
      </c>
      <c r="AA25" s="437"/>
      <c r="AB25" s="437"/>
      <c r="AC25" s="437"/>
      <c r="AD25" s="437"/>
      <c r="AE25" s="437"/>
      <c r="AF25" s="437"/>
      <c r="AG25" s="438"/>
      <c r="AH25" s="458">
        <v>100</v>
      </c>
      <c r="AI25" s="459"/>
      <c r="AJ25" s="459"/>
      <c r="AK25" s="459"/>
      <c r="AL25" s="501"/>
      <c r="AM25" s="458">
        <v>312200</v>
      </c>
      <c r="AN25" s="459"/>
      <c r="AO25" s="459"/>
      <c r="AP25" s="459"/>
      <c r="AQ25" s="459"/>
      <c r="AR25" s="501"/>
      <c r="AS25" s="458">
        <v>3122</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3187874</v>
      </c>
      <c r="BO25" s="371"/>
      <c r="BP25" s="371"/>
      <c r="BQ25" s="371"/>
      <c r="BR25" s="371"/>
      <c r="BS25" s="371"/>
      <c r="BT25" s="371"/>
      <c r="BU25" s="372"/>
      <c r="BV25" s="370">
        <v>2263602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180</v>
      </c>
      <c r="F26" s="437"/>
      <c r="G26" s="437"/>
      <c r="H26" s="437"/>
      <c r="I26" s="437"/>
      <c r="J26" s="437"/>
      <c r="K26" s="438"/>
      <c r="L26" s="458">
        <v>1</v>
      </c>
      <c r="M26" s="459"/>
      <c r="N26" s="459"/>
      <c r="O26" s="459"/>
      <c r="P26" s="501"/>
      <c r="Q26" s="458">
        <v>6760</v>
      </c>
      <c r="R26" s="459"/>
      <c r="S26" s="459"/>
      <c r="T26" s="459"/>
      <c r="U26" s="459"/>
      <c r="V26" s="501"/>
      <c r="W26" s="553"/>
      <c r="X26" s="554"/>
      <c r="Y26" s="555"/>
      <c r="Z26" s="457" t="s">
        <v>181</v>
      </c>
      <c r="AA26" s="559"/>
      <c r="AB26" s="559"/>
      <c r="AC26" s="559"/>
      <c r="AD26" s="559"/>
      <c r="AE26" s="559"/>
      <c r="AF26" s="559"/>
      <c r="AG26" s="560"/>
      <c r="AH26" s="458">
        <v>4</v>
      </c>
      <c r="AI26" s="459"/>
      <c r="AJ26" s="459"/>
      <c r="AK26" s="459"/>
      <c r="AL26" s="501"/>
      <c r="AM26" s="458">
        <v>11920</v>
      </c>
      <c r="AN26" s="459"/>
      <c r="AO26" s="459"/>
      <c r="AP26" s="459"/>
      <c r="AQ26" s="459"/>
      <c r="AR26" s="501"/>
      <c r="AS26" s="458">
        <v>2980</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139</v>
      </c>
      <c r="BO26" s="408"/>
      <c r="BP26" s="408"/>
      <c r="BQ26" s="408"/>
      <c r="BR26" s="408"/>
      <c r="BS26" s="408"/>
      <c r="BT26" s="408"/>
      <c r="BU26" s="409"/>
      <c r="BV26" s="407" t="s">
        <v>139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183</v>
      </c>
      <c r="F27" s="437"/>
      <c r="G27" s="437"/>
      <c r="H27" s="437"/>
      <c r="I27" s="437"/>
      <c r="J27" s="437"/>
      <c r="K27" s="438"/>
      <c r="L27" s="458">
        <v>1</v>
      </c>
      <c r="M27" s="459"/>
      <c r="N27" s="459"/>
      <c r="O27" s="459"/>
      <c r="P27" s="501"/>
      <c r="Q27" s="458">
        <v>5370</v>
      </c>
      <c r="R27" s="459"/>
      <c r="S27" s="459"/>
      <c r="T27" s="459"/>
      <c r="U27" s="459"/>
      <c r="V27" s="501"/>
      <c r="W27" s="553"/>
      <c r="X27" s="554"/>
      <c r="Y27" s="555"/>
      <c r="Z27" s="457" t="s">
        <v>184</v>
      </c>
      <c r="AA27" s="437"/>
      <c r="AB27" s="437"/>
      <c r="AC27" s="437"/>
      <c r="AD27" s="437"/>
      <c r="AE27" s="437"/>
      <c r="AF27" s="437"/>
      <c r="AG27" s="438"/>
      <c r="AH27" s="458">
        <v>3</v>
      </c>
      <c r="AI27" s="459"/>
      <c r="AJ27" s="459"/>
      <c r="AK27" s="459"/>
      <c r="AL27" s="501"/>
      <c r="AM27" s="458">
        <v>11649</v>
      </c>
      <c r="AN27" s="459"/>
      <c r="AO27" s="459"/>
      <c r="AP27" s="459"/>
      <c r="AQ27" s="459"/>
      <c r="AR27" s="501"/>
      <c r="AS27" s="458">
        <v>3883</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t="s">
        <v>139</v>
      </c>
      <c r="BO27" s="527"/>
      <c r="BP27" s="527"/>
      <c r="BQ27" s="527"/>
      <c r="BR27" s="527"/>
      <c r="BS27" s="527"/>
      <c r="BT27" s="527"/>
      <c r="BU27" s="528"/>
      <c r="BV27" s="526" t="s">
        <v>139</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186</v>
      </c>
      <c r="F28" s="437"/>
      <c r="G28" s="437"/>
      <c r="H28" s="437"/>
      <c r="I28" s="437"/>
      <c r="J28" s="437"/>
      <c r="K28" s="438"/>
      <c r="L28" s="458">
        <v>1</v>
      </c>
      <c r="M28" s="459"/>
      <c r="N28" s="459"/>
      <c r="O28" s="459"/>
      <c r="P28" s="501"/>
      <c r="Q28" s="458">
        <v>4830</v>
      </c>
      <c r="R28" s="459"/>
      <c r="S28" s="459"/>
      <c r="T28" s="459"/>
      <c r="U28" s="459"/>
      <c r="V28" s="501"/>
      <c r="W28" s="553"/>
      <c r="X28" s="554"/>
      <c r="Y28" s="555"/>
      <c r="Z28" s="457" t="s">
        <v>187</v>
      </c>
      <c r="AA28" s="437"/>
      <c r="AB28" s="437"/>
      <c r="AC28" s="437"/>
      <c r="AD28" s="437"/>
      <c r="AE28" s="437"/>
      <c r="AF28" s="437"/>
      <c r="AG28" s="438"/>
      <c r="AH28" s="458" t="s">
        <v>139</v>
      </c>
      <c r="AI28" s="459"/>
      <c r="AJ28" s="459"/>
      <c r="AK28" s="459"/>
      <c r="AL28" s="501"/>
      <c r="AM28" s="458" t="s">
        <v>139</v>
      </c>
      <c r="AN28" s="459"/>
      <c r="AO28" s="459"/>
      <c r="AP28" s="459"/>
      <c r="AQ28" s="459"/>
      <c r="AR28" s="501"/>
      <c r="AS28" s="458" t="s">
        <v>139</v>
      </c>
      <c r="AT28" s="459"/>
      <c r="AU28" s="459"/>
      <c r="AV28" s="459"/>
      <c r="AW28" s="459"/>
      <c r="AX28" s="460"/>
      <c r="AY28" s="561" t="s">
        <v>188</v>
      </c>
      <c r="AZ28" s="562"/>
      <c r="BA28" s="562"/>
      <c r="BB28" s="563"/>
      <c r="BC28" s="367" t="s">
        <v>49</v>
      </c>
      <c r="BD28" s="368"/>
      <c r="BE28" s="368"/>
      <c r="BF28" s="368"/>
      <c r="BG28" s="368"/>
      <c r="BH28" s="368"/>
      <c r="BI28" s="368"/>
      <c r="BJ28" s="368"/>
      <c r="BK28" s="368"/>
      <c r="BL28" s="368"/>
      <c r="BM28" s="369"/>
      <c r="BN28" s="370">
        <v>9237611</v>
      </c>
      <c r="BO28" s="371"/>
      <c r="BP28" s="371"/>
      <c r="BQ28" s="371"/>
      <c r="BR28" s="371"/>
      <c r="BS28" s="371"/>
      <c r="BT28" s="371"/>
      <c r="BU28" s="372"/>
      <c r="BV28" s="370">
        <v>7532228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189</v>
      </c>
      <c r="F29" s="437"/>
      <c r="G29" s="437"/>
      <c r="H29" s="437"/>
      <c r="I29" s="437"/>
      <c r="J29" s="437"/>
      <c r="K29" s="438"/>
      <c r="L29" s="458">
        <v>18</v>
      </c>
      <c r="M29" s="459"/>
      <c r="N29" s="459"/>
      <c r="O29" s="459"/>
      <c r="P29" s="501"/>
      <c r="Q29" s="458">
        <v>4520</v>
      </c>
      <c r="R29" s="459"/>
      <c r="S29" s="459"/>
      <c r="T29" s="459"/>
      <c r="U29" s="459"/>
      <c r="V29" s="501"/>
      <c r="W29" s="556"/>
      <c r="X29" s="557"/>
      <c r="Y29" s="558"/>
      <c r="Z29" s="457" t="s">
        <v>190</v>
      </c>
      <c r="AA29" s="437"/>
      <c r="AB29" s="437"/>
      <c r="AC29" s="437"/>
      <c r="AD29" s="437"/>
      <c r="AE29" s="437"/>
      <c r="AF29" s="437"/>
      <c r="AG29" s="438"/>
      <c r="AH29" s="458">
        <v>486</v>
      </c>
      <c r="AI29" s="459"/>
      <c r="AJ29" s="459"/>
      <c r="AK29" s="459"/>
      <c r="AL29" s="501"/>
      <c r="AM29" s="458">
        <v>1554834</v>
      </c>
      <c r="AN29" s="459"/>
      <c r="AO29" s="459"/>
      <c r="AP29" s="459"/>
      <c r="AQ29" s="459"/>
      <c r="AR29" s="501"/>
      <c r="AS29" s="458">
        <v>3199</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716884</v>
      </c>
      <c r="BO29" s="408"/>
      <c r="BP29" s="408"/>
      <c r="BQ29" s="408"/>
      <c r="BR29" s="408"/>
      <c r="BS29" s="408"/>
      <c r="BT29" s="408"/>
      <c r="BU29" s="409"/>
      <c r="BV29" s="407">
        <v>701373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99.4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5772604</v>
      </c>
      <c r="BO30" s="527"/>
      <c r="BP30" s="527"/>
      <c r="BQ30" s="527"/>
      <c r="BR30" s="527"/>
      <c r="BS30" s="527"/>
      <c r="BT30" s="527"/>
      <c r="BU30" s="528"/>
      <c r="BV30" s="526">
        <v>5722772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199</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IF('各会計、関係団体の財政状況及び健全化判断比率'!B33="","",'各会計、関係団体の財政状況及び健全化判断比率'!B33)</f>
        <v>渡船事業特別会計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福岡県市町村消防団員等公務災害補償組合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志摩海洋センター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f>IF(E35="","",C34+1)</f>
        <v>2</v>
      </c>
      <c r="D35" s="597"/>
      <c r="E35" s="598" t="str">
        <f>IF('各会計、関係団体の財政状況及び健全化判断比率'!B8="","",'各会計、関係団体の財政状況及び健全化判断比率'!B8)</f>
        <v>住宅新築資金等貸付事業特別会計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福岡県市町村職員退職手当組合（一般会計）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糸島市土地開発公社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福岡県市町村職員退職手当組合（基金特別会計）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福岡地区水道企業団</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福岡県自治振興組合（一般会計）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福岡県自治振興組合（公文書館事業特別会計）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福岡都市圏広域行政事業組合（一般会計）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福岡都市圏広域行政事業組合（流域連携事業特別会計）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福岡都市圏広域行政事業組合（競艇事業特別会計）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福岡県後期高齢者医療広域連合（一般会計）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ZAflukN3ioXOiAMGdgl3vmqAnOvzuBsN8IE9BUCdJkzlpaEfaDbxEDtK3bPrtrytBz7LLbbCJ8Bv3ujRt5qzNA==" saltValue="//TLb7YJNbae7iOxGJYssg==" spinCount="100000" sheet="1" objects="1" scenarios="1"/>
  <customSheetViews>
    <customSheetView guid="{146C77A7-D299-4EB4-BE38-5EA398200DBE}" showGridLines="0" fitToPage="1" hiddenRows="1" hiddenColumns="1" topLeftCell="A31">
      <selection activeCell="CO34" sqref="CO34:CP34"/>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151" t="s">
        <v>561</v>
      </c>
      <c r="D34" s="1151"/>
      <c r="E34" s="1152"/>
      <c r="F34" s="32">
        <v>10.06</v>
      </c>
      <c r="G34" s="33">
        <v>10.75</v>
      </c>
      <c r="H34" s="33">
        <v>10.73</v>
      </c>
      <c r="I34" s="33">
        <v>9.8000000000000007</v>
      </c>
      <c r="J34" s="34">
        <v>10.19</v>
      </c>
      <c r="K34" s="22"/>
      <c r="L34" s="22"/>
      <c r="M34" s="22"/>
      <c r="N34" s="22"/>
      <c r="O34" s="22"/>
      <c r="P34" s="22"/>
    </row>
    <row r="35" spans="1:16" ht="39" customHeight="1">
      <c r="A35" s="22"/>
      <c r="B35" s="35"/>
      <c r="C35" s="1145" t="s">
        <v>562</v>
      </c>
      <c r="D35" s="1146"/>
      <c r="E35" s="1147"/>
      <c r="F35" s="36">
        <v>8.66</v>
      </c>
      <c r="G35" s="37">
        <v>9.01</v>
      </c>
      <c r="H35" s="37">
        <v>8.98</v>
      </c>
      <c r="I35" s="37">
        <v>8.83</v>
      </c>
      <c r="J35" s="38">
        <v>9.24</v>
      </c>
      <c r="K35" s="22"/>
      <c r="L35" s="22"/>
      <c r="M35" s="22"/>
      <c r="N35" s="22"/>
      <c r="O35" s="22"/>
      <c r="P35" s="22"/>
    </row>
    <row r="36" spans="1:16" ht="39" customHeight="1">
      <c r="A36" s="22"/>
      <c r="B36" s="35"/>
      <c r="C36" s="1145" t="s">
        <v>563</v>
      </c>
      <c r="D36" s="1146"/>
      <c r="E36" s="1147"/>
      <c r="F36" s="36">
        <v>4.03</v>
      </c>
      <c r="G36" s="37">
        <v>3.91</v>
      </c>
      <c r="H36" s="37">
        <v>4.1399999999999997</v>
      </c>
      <c r="I36" s="37">
        <v>6.44</v>
      </c>
      <c r="J36" s="38">
        <v>8.15</v>
      </c>
      <c r="K36" s="22"/>
      <c r="L36" s="22"/>
      <c r="M36" s="22"/>
      <c r="N36" s="22"/>
      <c r="O36" s="22"/>
      <c r="P36" s="22"/>
    </row>
    <row r="37" spans="1:16" ht="39" customHeight="1">
      <c r="A37" s="22"/>
      <c r="B37" s="35"/>
      <c r="C37" s="1145" t="s">
        <v>564</v>
      </c>
      <c r="D37" s="1146"/>
      <c r="E37" s="1147"/>
      <c r="F37" s="36">
        <v>1.91</v>
      </c>
      <c r="G37" s="37">
        <v>2.64</v>
      </c>
      <c r="H37" s="37">
        <v>3.78</v>
      </c>
      <c r="I37" s="37">
        <v>2.73</v>
      </c>
      <c r="J37" s="38">
        <v>3.43</v>
      </c>
      <c r="K37" s="22"/>
      <c r="L37" s="22"/>
      <c r="M37" s="22"/>
      <c r="N37" s="22"/>
      <c r="O37" s="22"/>
      <c r="P37" s="22"/>
    </row>
    <row r="38" spans="1:16" ht="39" customHeight="1">
      <c r="A38" s="22"/>
      <c r="B38" s="35"/>
      <c r="C38" s="1145" t="s">
        <v>565</v>
      </c>
      <c r="D38" s="1146"/>
      <c r="E38" s="1147"/>
      <c r="F38" s="36">
        <v>3.46</v>
      </c>
      <c r="G38" s="37">
        <v>1.85</v>
      </c>
      <c r="H38" s="37">
        <v>0.84</v>
      </c>
      <c r="I38" s="37">
        <v>0.64</v>
      </c>
      <c r="J38" s="38">
        <v>0.24</v>
      </c>
      <c r="K38" s="22"/>
      <c r="L38" s="22"/>
      <c r="M38" s="22"/>
      <c r="N38" s="22"/>
      <c r="O38" s="22"/>
      <c r="P38" s="22"/>
    </row>
    <row r="39" spans="1:16" ht="39" customHeight="1">
      <c r="A39" s="22"/>
      <c r="B39" s="35"/>
      <c r="C39" s="1145" t="s">
        <v>566</v>
      </c>
      <c r="D39" s="1146"/>
      <c r="E39" s="1147"/>
      <c r="F39" s="36">
        <v>0.17</v>
      </c>
      <c r="G39" s="37">
        <v>0.17</v>
      </c>
      <c r="H39" s="37">
        <v>0.18</v>
      </c>
      <c r="I39" s="37">
        <v>0.16</v>
      </c>
      <c r="J39" s="38">
        <v>0.17</v>
      </c>
      <c r="K39" s="22"/>
      <c r="L39" s="22"/>
      <c r="M39" s="22"/>
      <c r="N39" s="22"/>
      <c r="O39" s="22"/>
      <c r="P39" s="22"/>
    </row>
    <row r="40" spans="1:16" ht="39" customHeight="1">
      <c r="A40" s="22"/>
      <c r="B40" s="35"/>
      <c r="C40" s="1145" t="s">
        <v>567</v>
      </c>
      <c r="D40" s="1146"/>
      <c r="E40" s="1147"/>
      <c r="F40" s="36">
        <v>0.01</v>
      </c>
      <c r="G40" s="37">
        <v>0.01</v>
      </c>
      <c r="H40" s="37">
        <v>7.0000000000000007E-2</v>
      </c>
      <c r="I40" s="37">
        <v>0.03</v>
      </c>
      <c r="J40" s="38">
        <v>0</v>
      </c>
      <c r="K40" s="22"/>
      <c r="L40" s="22"/>
      <c r="M40" s="22"/>
      <c r="N40" s="22"/>
      <c r="O40" s="22"/>
      <c r="P40" s="22"/>
    </row>
    <row r="41" spans="1:16" ht="39" customHeight="1">
      <c r="A41" s="22"/>
      <c r="B41" s="35"/>
      <c r="C41" s="1145" t="s">
        <v>568</v>
      </c>
      <c r="D41" s="1146"/>
      <c r="E41" s="1147"/>
      <c r="F41" s="36">
        <v>0</v>
      </c>
      <c r="G41" s="37">
        <v>0</v>
      </c>
      <c r="H41" s="37">
        <v>0</v>
      </c>
      <c r="I41" s="37">
        <v>0</v>
      </c>
      <c r="J41" s="38">
        <v>0</v>
      </c>
      <c r="K41" s="22"/>
      <c r="L41" s="22"/>
      <c r="M41" s="22"/>
      <c r="N41" s="22"/>
      <c r="O41" s="22"/>
      <c r="P41" s="22"/>
    </row>
    <row r="42" spans="1:16" ht="39" customHeight="1">
      <c r="A42" s="22"/>
      <c r="B42" s="39"/>
      <c r="C42" s="1145" t="s">
        <v>569</v>
      </c>
      <c r="D42" s="1146"/>
      <c r="E42" s="1147"/>
      <c r="F42" s="36" t="s">
        <v>528</v>
      </c>
      <c r="G42" s="37" t="s">
        <v>528</v>
      </c>
      <c r="H42" s="37" t="s">
        <v>528</v>
      </c>
      <c r="I42" s="37" t="s">
        <v>528</v>
      </c>
      <c r="J42" s="38" t="s">
        <v>528</v>
      </c>
      <c r="K42" s="22"/>
      <c r="L42" s="22"/>
      <c r="M42" s="22"/>
      <c r="N42" s="22"/>
      <c r="O42" s="22"/>
      <c r="P42" s="22"/>
    </row>
    <row r="43" spans="1:16" ht="39" customHeight="1" thickBot="1">
      <c r="A43" s="22"/>
      <c r="B43" s="40"/>
      <c r="C43" s="1148" t="s">
        <v>570</v>
      </c>
      <c r="D43" s="1149"/>
      <c r="E43" s="1150"/>
      <c r="F43" s="41" t="s">
        <v>528</v>
      </c>
      <c r="G43" s="42" t="s">
        <v>528</v>
      </c>
      <c r="H43" s="42" t="s">
        <v>528</v>
      </c>
      <c r="I43" s="42" t="s">
        <v>528</v>
      </c>
      <c r="J43" s="43" t="s">
        <v>528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VWsh8H/vgvpq+DVNRJyRh4OlD5Ctbz68Gmwg2txOqIKTC1MIAZuMTNa+GqGi3hjdlBGSJCPyaSObf66SrBqTA==" saltValue="T32c/s7JDsl/5XDgHGyFIA==" spinCount="100000" sheet="1" objects="1" scenarios="1"/>
  <customSheetViews>
    <customSheetView guid="{146C77A7-D299-4EB4-BE38-5EA398200DBE}" showGridLines="0" fitToPage="1" hiddenRows="1" hiddenColumns="1">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2"/>
  <headerFooter alignWithMargins="0">
    <oddFooter>&amp;C&amp;P/&amp;N</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153" t="s">
        <v>10</v>
      </c>
      <c r="C45" s="1154"/>
      <c r="D45" s="58"/>
      <c r="E45" s="1159" t="s">
        <v>11</v>
      </c>
      <c r="F45" s="1159"/>
      <c r="G45" s="1159"/>
      <c r="H45" s="1159"/>
      <c r="I45" s="1159"/>
      <c r="J45" s="1160"/>
      <c r="K45" s="59">
        <v>2950</v>
      </c>
      <c r="L45" s="60">
        <v>3113</v>
      </c>
      <c r="M45" s="60">
        <v>2985</v>
      </c>
      <c r="N45" s="60">
        <v>2982</v>
      </c>
      <c r="O45" s="61">
        <v>3068</v>
      </c>
      <c r="P45" s="48"/>
      <c r="Q45" s="48"/>
      <c r="R45" s="48"/>
      <c r="S45" s="48"/>
      <c r="T45" s="48"/>
      <c r="U45" s="48"/>
    </row>
    <row r="46" spans="1:21" ht="30.75" customHeight="1">
      <c r="A46" s="48"/>
      <c r="B46" s="1155"/>
      <c r="C46" s="1156"/>
      <c r="D46" s="62"/>
      <c r="E46" s="1161" t="s">
        <v>12</v>
      </c>
      <c r="F46" s="1161"/>
      <c r="G46" s="1161"/>
      <c r="H46" s="1161"/>
      <c r="I46" s="1161"/>
      <c r="J46" s="1162"/>
      <c r="K46" s="63" t="s">
        <v>528</v>
      </c>
      <c r="L46" s="64" t="s">
        <v>528</v>
      </c>
      <c r="M46" s="64" t="s">
        <v>528</v>
      </c>
      <c r="N46" s="64" t="s">
        <v>528</v>
      </c>
      <c r="O46" s="65" t="s">
        <v>528</v>
      </c>
      <c r="P46" s="48"/>
      <c r="Q46" s="48"/>
      <c r="R46" s="48"/>
      <c r="S46" s="48"/>
      <c r="T46" s="48"/>
      <c r="U46" s="48"/>
    </row>
    <row r="47" spans="1:21" ht="30.75" customHeight="1">
      <c r="A47" s="48"/>
      <c r="B47" s="1155"/>
      <c r="C47" s="1156"/>
      <c r="D47" s="62"/>
      <c r="E47" s="1161" t="s">
        <v>13</v>
      </c>
      <c r="F47" s="1161"/>
      <c r="G47" s="1161"/>
      <c r="H47" s="1161"/>
      <c r="I47" s="1161"/>
      <c r="J47" s="1162"/>
      <c r="K47" s="63" t="s">
        <v>528</v>
      </c>
      <c r="L47" s="64" t="s">
        <v>528</v>
      </c>
      <c r="M47" s="64" t="s">
        <v>528</v>
      </c>
      <c r="N47" s="64" t="s">
        <v>528</v>
      </c>
      <c r="O47" s="65" t="s">
        <v>528</v>
      </c>
      <c r="P47" s="48"/>
      <c r="Q47" s="48"/>
      <c r="R47" s="48"/>
      <c r="S47" s="48"/>
      <c r="T47" s="48"/>
      <c r="U47" s="48"/>
    </row>
    <row r="48" spans="1:21" ht="30.75" customHeight="1">
      <c r="A48" s="48"/>
      <c r="B48" s="1155"/>
      <c r="C48" s="1156"/>
      <c r="D48" s="62"/>
      <c r="E48" s="1161" t="s">
        <v>14</v>
      </c>
      <c r="F48" s="1161"/>
      <c r="G48" s="1161"/>
      <c r="H48" s="1161"/>
      <c r="I48" s="1161"/>
      <c r="J48" s="1162"/>
      <c r="K48" s="63">
        <v>844</v>
      </c>
      <c r="L48" s="64">
        <v>826</v>
      </c>
      <c r="M48" s="64">
        <v>657</v>
      </c>
      <c r="N48" s="64">
        <v>624</v>
      </c>
      <c r="O48" s="65">
        <v>621</v>
      </c>
      <c r="P48" s="48"/>
      <c r="Q48" s="48"/>
      <c r="R48" s="48"/>
      <c r="S48" s="48"/>
      <c r="T48" s="48"/>
      <c r="U48" s="48"/>
    </row>
    <row r="49" spans="1:21" ht="30.75" customHeight="1">
      <c r="A49" s="48"/>
      <c r="B49" s="1155"/>
      <c r="C49" s="1156"/>
      <c r="D49" s="62"/>
      <c r="E49" s="1161" t="s">
        <v>15</v>
      </c>
      <c r="F49" s="1161"/>
      <c r="G49" s="1161"/>
      <c r="H49" s="1161"/>
      <c r="I49" s="1161"/>
      <c r="J49" s="1162"/>
      <c r="K49" s="63">
        <v>2</v>
      </c>
      <c r="L49" s="64">
        <v>1</v>
      </c>
      <c r="M49" s="64">
        <v>1</v>
      </c>
      <c r="N49" s="64">
        <v>1</v>
      </c>
      <c r="O49" s="65">
        <v>1</v>
      </c>
      <c r="P49" s="48"/>
      <c r="Q49" s="48"/>
      <c r="R49" s="48"/>
      <c r="S49" s="48"/>
      <c r="T49" s="48"/>
      <c r="U49" s="48"/>
    </row>
    <row r="50" spans="1:21" ht="30.75" customHeight="1">
      <c r="A50" s="48"/>
      <c r="B50" s="1155"/>
      <c r="C50" s="1156"/>
      <c r="D50" s="62"/>
      <c r="E50" s="1161" t="s">
        <v>16</v>
      </c>
      <c r="F50" s="1161"/>
      <c r="G50" s="1161"/>
      <c r="H50" s="1161"/>
      <c r="I50" s="1161"/>
      <c r="J50" s="1162"/>
      <c r="K50" s="63">
        <v>31</v>
      </c>
      <c r="L50" s="64">
        <v>21</v>
      </c>
      <c r="M50" s="64">
        <v>16</v>
      </c>
      <c r="N50" s="64">
        <v>11</v>
      </c>
      <c r="O50" s="65">
        <v>10</v>
      </c>
      <c r="P50" s="48"/>
      <c r="Q50" s="48"/>
      <c r="R50" s="48"/>
      <c r="S50" s="48"/>
      <c r="T50" s="48"/>
      <c r="U50" s="48"/>
    </row>
    <row r="51" spans="1:21" ht="30.75" customHeight="1">
      <c r="A51" s="48"/>
      <c r="B51" s="1157"/>
      <c r="C51" s="1158"/>
      <c r="D51" s="66"/>
      <c r="E51" s="1161" t="s">
        <v>17</v>
      </c>
      <c r="F51" s="1161"/>
      <c r="G51" s="1161"/>
      <c r="H51" s="1161"/>
      <c r="I51" s="1161"/>
      <c r="J51" s="1162"/>
      <c r="K51" s="63" t="s">
        <v>528</v>
      </c>
      <c r="L51" s="64" t="s">
        <v>528</v>
      </c>
      <c r="M51" s="64" t="s">
        <v>528</v>
      </c>
      <c r="N51" s="64" t="s">
        <v>528</v>
      </c>
      <c r="O51" s="65" t="s">
        <v>528</v>
      </c>
      <c r="P51" s="48"/>
      <c r="Q51" s="48"/>
      <c r="R51" s="48"/>
      <c r="S51" s="48"/>
      <c r="T51" s="48"/>
      <c r="U51" s="48"/>
    </row>
    <row r="52" spans="1:21" ht="30.75" customHeight="1">
      <c r="A52" s="48"/>
      <c r="B52" s="1163" t="s">
        <v>18</v>
      </c>
      <c r="C52" s="1164"/>
      <c r="D52" s="66"/>
      <c r="E52" s="1161" t="s">
        <v>19</v>
      </c>
      <c r="F52" s="1161"/>
      <c r="G52" s="1161"/>
      <c r="H52" s="1161"/>
      <c r="I52" s="1161"/>
      <c r="J52" s="1162"/>
      <c r="K52" s="63">
        <v>2726</v>
      </c>
      <c r="L52" s="64">
        <v>2637</v>
      </c>
      <c r="M52" s="64">
        <v>2510</v>
      </c>
      <c r="N52" s="64">
        <v>2448</v>
      </c>
      <c r="O52" s="65">
        <v>2470</v>
      </c>
      <c r="P52" s="48"/>
      <c r="Q52" s="48"/>
      <c r="R52" s="48"/>
      <c r="S52" s="48"/>
      <c r="T52" s="48"/>
      <c r="U52" s="48"/>
    </row>
    <row r="53" spans="1:21" ht="30.75" customHeight="1" thickBot="1">
      <c r="A53" s="48"/>
      <c r="B53" s="1165" t="s">
        <v>20</v>
      </c>
      <c r="C53" s="1166"/>
      <c r="D53" s="67"/>
      <c r="E53" s="1167" t="s">
        <v>21</v>
      </c>
      <c r="F53" s="1167"/>
      <c r="G53" s="1167"/>
      <c r="H53" s="1167"/>
      <c r="I53" s="1167"/>
      <c r="J53" s="1168"/>
      <c r="K53" s="68">
        <v>1101</v>
      </c>
      <c r="L53" s="69">
        <v>1324</v>
      </c>
      <c r="M53" s="69">
        <v>1149</v>
      </c>
      <c r="N53" s="69">
        <v>1170</v>
      </c>
      <c r="O53" s="70">
        <v>1230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571</v>
      </c>
      <c r="P56" s="48"/>
      <c r="Q56" s="48"/>
      <c r="R56" s="48"/>
      <c r="S56" s="48"/>
      <c r="T56" s="48"/>
      <c r="U56" s="48"/>
    </row>
    <row r="57" spans="1:21" ht="31.5" customHeight="1" thickBot="1">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c r="B58" s="1169" t="s">
        <v>25</v>
      </c>
      <c r="C58" s="1170"/>
      <c r="D58" s="1175" t="s">
        <v>26</v>
      </c>
      <c r="E58" s="1176"/>
      <c r="F58" s="1176"/>
      <c r="G58" s="1176"/>
      <c r="H58" s="1176"/>
      <c r="I58" s="1176"/>
      <c r="J58" s="1177"/>
      <c r="K58" s="83"/>
      <c r="L58" s="84"/>
      <c r="M58" s="84"/>
      <c r="N58" s="84"/>
      <c r="O58" s="85"/>
    </row>
    <row r="59" spans="1:21" ht="31.5" customHeight="1">
      <c r="B59" s="1171"/>
      <c r="C59" s="1172"/>
      <c r="D59" s="1178" t="s">
        <v>27</v>
      </c>
      <c r="E59" s="1179"/>
      <c r="F59" s="1179"/>
      <c r="G59" s="1179"/>
      <c r="H59" s="1179"/>
      <c r="I59" s="1179"/>
      <c r="J59" s="1180"/>
      <c r="K59" s="86"/>
      <c r="L59" s="87"/>
      <c r="M59" s="87"/>
      <c r="N59" s="87"/>
      <c r="O59" s="88"/>
    </row>
    <row r="60" spans="1:21" ht="31.5" customHeight="1" thickBot="1">
      <c r="B60" s="1173"/>
      <c r="C60" s="1174"/>
      <c r="D60" s="1181" t="s">
        <v>28</v>
      </c>
      <c r="E60" s="1182"/>
      <c r="F60" s="1182"/>
      <c r="G60" s="1182"/>
      <c r="H60" s="1182"/>
      <c r="I60" s="1182"/>
      <c r="J60" s="1183"/>
      <c r="K60" s="89"/>
      <c r="L60" s="90"/>
      <c r="M60" s="90"/>
      <c r="N60" s="90"/>
      <c r="O60" s="91"/>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ggsxsoKvcnOqw1U4TK12jXpci1xhAQnafjjCC+MTEKEs/yJBLqVrtMSwUHz8mjn/vF/hBAOcChza8uO99EzXg==" saltValue="KsyXWs5HpHObp1+A96jCaQ==" spinCount="100000" sheet="1" objects="1" scenarios="1"/>
  <customSheetViews>
    <customSheetView guid="{146C77A7-D299-4EB4-BE38-5EA398200DBE}" showGridLines="0" fitToPage="1" hiddenRows="1" hiddenColumns="1">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5" orientation="landscape" horizontalDpi="300" verticalDpi="300" r:id="rId2"/>
  <headerFooter alignWithMargins="0">
    <oddFooter>&amp;C&amp;P/&amp;N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555</v>
      </c>
      <c r="J40" s="103" t="s">
        <v>556</v>
      </c>
      <c r="K40" s="103" t="s">
        <v>557</v>
      </c>
      <c r="L40" s="103" t="s">
        <v>558</v>
      </c>
      <c r="M40" s="104" t="s">
        <v>559</v>
      </c>
    </row>
    <row r="41" spans="2:13" ht="27.75" customHeight="1">
      <c r="B41" s="1184" t="s">
        <v>31</v>
      </c>
      <c r="C41" s="1185"/>
      <c r="D41" s="105"/>
      <c r="E41" s="1190" t="s">
        <v>32</v>
      </c>
      <c r="F41" s="1190"/>
      <c r="G41" s="1190"/>
      <c r="H41" s="1191"/>
      <c r="I41" s="355">
        <v>29744</v>
      </c>
      <c r="J41" s="356">
        <v>28152</v>
      </c>
      <c r="K41" s="356">
        <v>27889</v>
      </c>
      <c r="L41" s="356">
        <v>28981</v>
      </c>
      <c r="M41" s="357">
        <v>30992</v>
      </c>
    </row>
    <row r="42" spans="2:13" ht="27.75" customHeight="1">
      <c r="B42" s="1186"/>
      <c r="C42" s="1187"/>
      <c r="D42" s="106"/>
      <c r="E42" s="1192" t="s">
        <v>33</v>
      </c>
      <c r="F42" s="1192"/>
      <c r="G42" s="1192"/>
      <c r="H42" s="1193"/>
      <c r="I42" s="358">
        <v>84</v>
      </c>
      <c r="J42" s="359">
        <v>64</v>
      </c>
      <c r="K42" s="359">
        <v>49</v>
      </c>
      <c r="L42" s="359">
        <v>39</v>
      </c>
      <c r="M42" s="360">
        <v>29</v>
      </c>
    </row>
    <row r="43" spans="2:13" ht="27.75" customHeight="1">
      <c r="B43" s="1186"/>
      <c r="C43" s="1187"/>
      <c r="D43" s="106"/>
      <c r="E43" s="1192" t="s">
        <v>34</v>
      </c>
      <c r="F43" s="1192"/>
      <c r="G43" s="1192"/>
      <c r="H43" s="1193"/>
      <c r="I43" s="358">
        <v>9563</v>
      </c>
      <c r="J43" s="359">
        <v>9025</v>
      </c>
      <c r="K43" s="359">
        <v>7900</v>
      </c>
      <c r="L43" s="359">
        <v>6934</v>
      </c>
      <c r="M43" s="360">
        <v>5962</v>
      </c>
    </row>
    <row r="44" spans="2:13" ht="27.75" customHeight="1">
      <c r="B44" s="1186"/>
      <c r="C44" s="1187"/>
      <c r="D44" s="106"/>
      <c r="E44" s="1192" t="s">
        <v>35</v>
      </c>
      <c r="F44" s="1192"/>
      <c r="G44" s="1192"/>
      <c r="H44" s="1193"/>
      <c r="I44" s="358" t="s">
        <v>528</v>
      </c>
      <c r="J44" s="359" t="s">
        <v>528</v>
      </c>
      <c r="K44" s="359" t="s">
        <v>528</v>
      </c>
      <c r="L44" s="359" t="s">
        <v>528</v>
      </c>
      <c r="M44" s="360" t="s">
        <v>528</v>
      </c>
    </row>
    <row r="45" spans="2:13" ht="27.75" customHeight="1">
      <c r="B45" s="1186"/>
      <c r="C45" s="1187"/>
      <c r="D45" s="106"/>
      <c r="E45" s="1192" t="s">
        <v>36</v>
      </c>
      <c r="F45" s="1192"/>
      <c r="G45" s="1192"/>
      <c r="H45" s="1193"/>
      <c r="I45" s="358">
        <v>3613</v>
      </c>
      <c r="J45" s="359">
        <v>3320</v>
      </c>
      <c r="K45" s="359">
        <v>3177</v>
      </c>
      <c r="L45" s="359">
        <v>2985</v>
      </c>
      <c r="M45" s="360">
        <v>3043</v>
      </c>
    </row>
    <row r="46" spans="2:13" ht="27.75" customHeight="1">
      <c r="B46" s="1186"/>
      <c r="C46" s="1187"/>
      <c r="D46" s="107"/>
      <c r="E46" s="1192" t="s">
        <v>37</v>
      </c>
      <c r="F46" s="1192"/>
      <c r="G46" s="1192"/>
      <c r="H46" s="1193"/>
      <c r="I46" s="358" t="s">
        <v>528</v>
      </c>
      <c r="J46" s="359" t="s">
        <v>528</v>
      </c>
      <c r="K46" s="359" t="s">
        <v>528</v>
      </c>
      <c r="L46" s="359" t="s">
        <v>528</v>
      </c>
      <c r="M46" s="360" t="s">
        <v>528</v>
      </c>
    </row>
    <row r="47" spans="2:13" ht="27.75" customHeight="1">
      <c r="B47" s="1186"/>
      <c r="C47" s="1187"/>
      <c r="D47" s="108"/>
      <c r="E47" s="1194" t="s">
        <v>38</v>
      </c>
      <c r="F47" s="1195"/>
      <c r="G47" s="1195"/>
      <c r="H47" s="1196"/>
      <c r="I47" s="358" t="s">
        <v>528</v>
      </c>
      <c r="J47" s="359" t="s">
        <v>528</v>
      </c>
      <c r="K47" s="359" t="s">
        <v>528</v>
      </c>
      <c r="L47" s="359" t="s">
        <v>528</v>
      </c>
      <c r="M47" s="360" t="s">
        <v>528</v>
      </c>
    </row>
    <row r="48" spans="2:13" ht="27.75" customHeight="1">
      <c r="B48" s="1186"/>
      <c r="C48" s="1187"/>
      <c r="D48" s="106"/>
      <c r="E48" s="1192" t="s">
        <v>39</v>
      </c>
      <c r="F48" s="1192"/>
      <c r="G48" s="1192"/>
      <c r="H48" s="1193"/>
      <c r="I48" s="358" t="s">
        <v>528</v>
      </c>
      <c r="J48" s="359" t="s">
        <v>528</v>
      </c>
      <c r="K48" s="359" t="s">
        <v>528</v>
      </c>
      <c r="L48" s="359" t="s">
        <v>528</v>
      </c>
      <c r="M48" s="360" t="s">
        <v>528</v>
      </c>
    </row>
    <row r="49" spans="2:13" ht="27.75" customHeight="1">
      <c r="B49" s="1188"/>
      <c r="C49" s="1189"/>
      <c r="D49" s="106"/>
      <c r="E49" s="1192" t="s">
        <v>40</v>
      </c>
      <c r="F49" s="1192"/>
      <c r="G49" s="1192"/>
      <c r="H49" s="1193"/>
      <c r="I49" s="358" t="s">
        <v>528</v>
      </c>
      <c r="J49" s="359" t="s">
        <v>528</v>
      </c>
      <c r="K49" s="359" t="s">
        <v>528</v>
      </c>
      <c r="L49" s="359" t="s">
        <v>528</v>
      </c>
      <c r="M49" s="360" t="s">
        <v>528</v>
      </c>
    </row>
    <row r="50" spans="2:13" ht="27.75" customHeight="1">
      <c r="B50" s="1197" t="s">
        <v>41</v>
      </c>
      <c r="C50" s="1198"/>
      <c r="D50" s="109"/>
      <c r="E50" s="1192" t="s">
        <v>42</v>
      </c>
      <c r="F50" s="1192"/>
      <c r="G50" s="1192"/>
      <c r="H50" s="1193"/>
      <c r="I50" s="358">
        <v>11320</v>
      </c>
      <c r="J50" s="359">
        <v>12003</v>
      </c>
      <c r="K50" s="359">
        <v>13381</v>
      </c>
      <c r="L50" s="359">
        <v>16216</v>
      </c>
      <c r="M50" s="360">
        <v>18072</v>
      </c>
    </row>
    <row r="51" spans="2:13" ht="27.75" customHeight="1">
      <c r="B51" s="1186"/>
      <c r="C51" s="1187"/>
      <c r="D51" s="106"/>
      <c r="E51" s="1192" t="s">
        <v>43</v>
      </c>
      <c r="F51" s="1192"/>
      <c r="G51" s="1192"/>
      <c r="H51" s="1193"/>
      <c r="I51" s="358">
        <v>219</v>
      </c>
      <c r="J51" s="359">
        <v>165</v>
      </c>
      <c r="K51" s="359">
        <v>137</v>
      </c>
      <c r="L51" s="359">
        <v>125</v>
      </c>
      <c r="M51" s="360">
        <v>107</v>
      </c>
    </row>
    <row r="52" spans="2:13" ht="27.75" customHeight="1">
      <c r="B52" s="1188"/>
      <c r="C52" s="1189"/>
      <c r="D52" s="106"/>
      <c r="E52" s="1192" t="s">
        <v>44</v>
      </c>
      <c r="F52" s="1192"/>
      <c r="G52" s="1192"/>
      <c r="H52" s="1193"/>
      <c r="I52" s="358">
        <v>29727</v>
      </c>
      <c r="J52" s="359">
        <v>28879</v>
      </c>
      <c r="K52" s="359">
        <v>28360</v>
      </c>
      <c r="L52" s="359">
        <v>28652</v>
      </c>
      <c r="M52" s="360">
        <v>28488</v>
      </c>
    </row>
    <row r="53" spans="2:13" ht="27.75" customHeight="1" thickBot="1">
      <c r="B53" s="1199" t="s">
        <v>45</v>
      </c>
      <c r="C53" s="1200"/>
      <c r="D53" s="110"/>
      <c r="E53" s="1201" t="s">
        <v>46</v>
      </c>
      <c r="F53" s="1201"/>
      <c r="G53" s="1201"/>
      <c r="H53" s="1202"/>
      <c r="I53" s="361">
        <v>1738</v>
      </c>
      <c r="J53" s="362">
        <v>-485</v>
      </c>
      <c r="K53" s="362">
        <v>-2863</v>
      </c>
      <c r="L53" s="362">
        <v>-6054</v>
      </c>
      <c r="M53" s="363">
        <v>-6640</v>
      </c>
    </row>
    <row r="54" spans="2:13" ht="27.75" customHeight="1">
      <c r="B54" s="111" t="s">
        <v>47</v>
      </c>
      <c r="C54" s="112"/>
      <c r="D54" s="112"/>
      <c r="E54" s="113"/>
      <c r="F54" s="113"/>
      <c r="G54" s="113"/>
      <c r="H54" s="113"/>
      <c r="I54" s="114"/>
      <c r="J54" s="114"/>
      <c r="K54" s="114"/>
      <c r="L54" s="114"/>
      <c r="M54" s="114"/>
    </row>
    <row r="55" spans="2:13"/>
  </sheetData>
  <sheetProtection algorithmName="SHA-512" hashValue="BSigIxmpqsi1CmMOrWpTQWFuz9nnRsN91tqIqsryI32OscTrCUKRc0iQKmFoBQrN5wfrmpn+ahHoX+fHY1djzw==" saltValue="XiZdaaLA+Z6k7A8hu4/nRQ==" spinCount="100000" sheet="1" objects="1" scenarios="1"/>
  <customSheetViews>
    <customSheetView guid="{146C77A7-D299-4EB4-BE38-5EA398200DBE}" showGridLines="0" fitToPage="1" hiddenRows="1" hiddenColumns="1">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2"/>
  <headerFooter alignWithMargins="0">
    <oddFooter>&amp;C&amp;P/&amp;N</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557</v>
      </c>
      <c r="G54" s="119" t="s">
        <v>558</v>
      </c>
      <c r="H54" s="120" t="s">
        <v>559</v>
      </c>
    </row>
    <row r="55" spans="2:8" ht="52.5" customHeight="1">
      <c r="B55" s="121"/>
      <c r="C55" s="1211" t="s">
        <v>49</v>
      </c>
      <c r="D55" s="1211"/>
      <c r="E55" s="1212"/>
      <c r="F55" s="122">
        <v>5812</v>
      </c>
      <c r="G55" s="122">
        <v>7532</v>
      </c>
      <c r="H55" s="123">
        <v>9238</v>
      </c>
    </row>
    <row r="56" spans="2:8" ht="52.5" customHeight="1">
      <c r="B56" s="124"/>
      <c r="C56" s="1213" t="s">
        <v>50</v>
      </c>
      <c r="D56" s="1213"/>
      <c r="E56" s="1214"/>
      <c r="F56" s="125">
        <v>316</v>
      </c>
      <c r="G56" s="125">
        <v>701</v>
      </c>
      <c r="H56" s="126">
        <v>717</v>
      </c>
    </row>
    <row r="57" spans="2:8" ht="53.25" customHeight="1">
      <c r="B57" s="124"/>
      <c r="C57" s="1215" t="s">
        <v>51</v>
      </c>
      <c r="D57" s="1215"/>
      <c r="E57" s="1216"/>
      <c r="F57" s="127">
        <v>5432</v>
      </c>
      <c r="G57" s="127">
        <v>5723</v>
      </c>
      <c r="H57" s="128">
        <v>5773</v>
      </c>
    </row>
    <row r="58" spans="2:8" ht="45.75" customHeight="1">
      <c r="B58" s="129"/>
      <c r="C58" s="1203" t="s">
        <v>577</v>
      </c>
      <c r="D58" s="1204"/>
      <c r="E58" s="1205"/>
      <c r="F58" s="130">
        <v>3713</v>
      </c>
      <c r="G58" s="130">
        <v>3553</v>
      </c>
      <c r="H58" s="131">
        <v>3243</v>
      </c>
    </row>
    <row r="59" spans="2:8" ht="45.75" customHeight="1">
      <c r="B59" s="129"/>
      <c r="C59" s="1203" t="s">
        <v>578</v>
      </c>
      <c r="D59" s="1204"/>
      <c r="E59" s="1205"/>
      <c r="F59" s="130">
        <v>1510</v>
      </c>
      <c r="G59" s="130">
        <v>1979</v>
      </c>
      <c r="H59" s="131">
        <v>2316</v>
      </c>
    </row>
    <row r="60" spans="2:8" ht="45.75" customHeight="1">
      <c r="B60" s="129"/>
      <c r="C60" s="1203" t="s">
        <v>579</v>
      </c>
      <c r="D60" s="1204"/>
      <c r="E60" s="1205"/>
      <c r="F60" s="130">
        <v>67</v>
      </c>
      <c r="G60" s="130">
        <v>77</v>
      </c>
      <c r="H60" s="131">
        <v>82</v>
      </c>
    </row>
    <row r="61" spans="2:8" ht="45.75" customHeight="1">
      <c r="B61" s="129"/>
      <c r="C61" s="1203" t="s">
        <v>580</v>
      </c>
      <c r="D61" s="1204"/>
      <c r="E61" s="1205"/>
      <c r="F61" s="130">
        <v>55</v>
      </c>
      <c r="G61" s="130">
        <v>57</v>
      </c>
      <c r="H61" s="131">
        <v>63</v>
      </c>
    </row>
    <row r="62" spans="2:8" ht="45.75" customHeight="1" thickBot="1">
      <c r="B62" s="132"/>
      <c r="C62" s="1206" t="s">
        <v>581</v>
      </c>
      <c r="D62" s="1207"/>
      <c r="E62" s="1208"/>
      <c r="F62" s="133">
        <v>22</v>
      </c>
      <c r="G62" s="133">
        <v>29</v>
      </c>
      <c r="H62" s="134">
        <v>33</v>
      </c>
    </row>
    <row r="63" spans="2:8" ht="52.5" customHeight="1" thickBot="1">
      <c r="B63" s="135"/>
      <c r="C63" s="1209" t="s">
        <v>52</v>
      </c>
      <c r="D63" s="1209"/>
      <c r="E63" s="1210"/>
      <c r="F63" s="136">
        <v>11559</v>
      </c>
      <c r="G63" s="136">
        <v>13956</v>
      </c>
      <c r="H63" s="137">
        <v>15727</v>
      </c>
    </row>
    <row r="64" spans="2:8"/>
  </sheetData>
  <sheetProtection algorithmName="SHA-512" hashValue="h9MAudRMjqGgpyqj7ggxttA9YSvntv1snr7wLKJrAAe6CsN+Ky4MgvWdSMPXSs9STYEp/ZJ19zDTRbnIFmsH9g==" saltValue="SAM7DnjlX3E2ApxpGppLog==" spinCount="100000" sheet="1" objects="1" scenarios="1"/>
  <customSheetViews>
    <customSheetView guid="{146C77A7-D299-4EB4-BE38-5EA398200DBE}" scale="70" showGridLines="0" fitToPage="1" hiddenRows="1" hiddenColumns="1">
      <selection activeCell="G55" sqref="G55:G57"/>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2"/>
  <headerFooter alignWithMargins="0">
    <oddFooter>&amp;C&amp;P/&amp;N</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53</v>
      </c>
      <c r="E2" s="149"/>
      <c r="F2" s="150" t="s">
        <v>552</v>
      </c>
      <c r="G2" s="151"/>
      <c r="H2" s="152"/>
    </row>
    <row r="3" spans="1:8">
      <c r="A3" s="148" t="s">
        <v>545</v>
      </c>
      <c r="B3" s="153"/>
      <c r="C3" s="154"/>
      <c r="D3" s="155">
        <v>49507</v>
      </c>
      <c r="E3" s="156"/>
      <c r="F3" s="157">
        <v>69185</v>
      </c>
      <c r="G3" s="158"/>
      <c r="H3" s="159"/>
    </row>
    <row r="4" spans="1:8">
      <c r="A4" s="160"/>
      <c r="B4" s="161"/>
      <c r="C4" s="162"/>
      <c r="D4" s="163">
        <v>23559</v>
      </c>
      <c r="E4" s="164"/>
      <c r="F4" s="165">
        <v>38519</v>
      </c>
      <c r="G4" s="166"/>
      <c r="H4" s="167"/>
    </row>
    <row r="5" spans="1:8">
      <c r="A5" s="148" t="s">
        <v>547</v>
      </c>
      <c r="B5" s="153"/>
      <c r="C5" s="154"/>
      <c r="D5" s="155">
        <v>30277</v>
      </c>
      <c r="E5" s="156"/>
      <c r="F5" s="157">
        <v>70166</v>
      </c>
      <c r="G5" s="158"/>
      <c r="H5" s="159"/>
    </row>
    <row r="6" spans="1:8">
      <c r="A6" s="160"/>
      <c r="B6" s="161"/>
      <c r="C6" s="162"/>
      <c r="D6" s="163">
        <v>16778</v>
      </c>
      <c r="E6" s="164"/>
      <c r="F6" s="165">
        <v>36115</v>
      </c>
      <c r="G6" s="166"/>
      <c r="H6" s="167"/>
    </row>
    <row r="7" spans="1:8">
      <c r="A7" s="148" t="s">
        <v>548</v>
      </c>
      <c r="B7" s="153"/>
      <c r="C7" s="154"/>
      <c r="D7" s="155">
        <v>37866</v>
      </c>
      <c r="E7" s="156"/>
      <c r="F7" s="157">
        <v>70329</v>
      </c>
      <c r="G7" s="158"/>
      <c r="H7" s="159"/>
    </row>
    <row r="8" spans="1:8">
      <c r="A8" s="160"/>
      <c r="B8" s="161"/>
      <c r="C8" s="162"/>
      <c r="D8" s="163">
        <v>20776</v>
      </c>
      <c r="E8" s="164"/>
      <c r="F8" s="165">
        <v>39403</v>
      </c>
      <c r="G8" s="166"/>
      <c r="H8" s="167"/>
    </row>
    <row r="9" spans="1:8">
      <c r="A9" s="148" t="s">
        <v>549</v>
      </c>
      <c r="B9" s="153"/>
      <c r="C9" s="154"/>
      <c r="D9" s="155">
        <v>57347</v>
      </c>
      <c r="E9" s="156"/>
      <c r="F9" s="157">
        <v>71871</v>
      </c>
      <c r="G9" s="158"/>
      <c r="H9" s="159"/>
    </row>
    <row r="10" spans="1:8">
      <c r="A10" s="160"/>
      <c r="B10" s="161"/>
      <c r="C10" s="162"/>
      <c r="D10" s="163">
        <v>27005</v>
      </c>
      <c r="E10" s="164"/>
      <c r="F10" s="165">
        <v>38232</v>
      </c>
      <c r="G10" s="166"/>
      <c r="H10" s="167"/>
    </row>
    <row r="11" spans="1:8">
      <c r="A11" s="148" t="s">
        <v>550</v>
      </c>
      <c r="B11" s="153"/>
      <c r="C11" s="154"/>
      <c r="D11" s="155">
        <v>86472</v>
      </c>
      <c r="E11" s="156"/>
      <c r="F11" s="157">
        <v>71807</v>
      </c>
      <c r="G11" s="158"/>
      <c r="H11" s="159"/>
    </row>
    <row r="12" spans="1:8">
      <c r="A12" s="160"/>
      <c r="B12" s="161"/>
      <c r="C12" s="168"/>
      <c r="D12" s="163">
        <v>41889</v>
      </c>
      <c r="E12" s="164"/>
      <c r="F12" s="165">
        <v>37333</v>
      </c>
      <c r="G12" s="166"/>
      <c r="H12" s="167"/>
    </row>
    <row r="13" spans="1:8">
      <c r="A13" s="148"/>
      <c r="B13" s="153"/>
      <c r="C13" s="169"/>
      <c r="D13" s="170">
        <v>52294</v>
      </c>
      <c r="E13" s="171"/>
      <c r="F13" s="172">
        <v>70672</v>
      </c>
      <c r="G13" s="173"/>
      <c r="H13" s="159"/>
    </row>
    <row r="14" spans="1:8">
      <c r="A14" s="160"/>
      <c r="B14" s="161"/>
      <c r="C14" s="162"/>
      <c r="D14" s="163">
        <v>26001</v>
      </c>
      <c r="E14" s="164"/>
      <c r="F14" s="165">
        <v>37920</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4.05</v>
      </c>
      <c r="C19" s="174">
        <f>ROUND(VALUE(SUBSTITUTE(実質収支比率等に係る経年分析!G$48,"▲","-")),2)</f>
        <v>3.93</v>
      </c>
      <c r="D19" s="174">
        <f>ROUND(VALUE(SUBSTITUTE(実質収支比率等に係る経年分析!H$48,"▲","-")),2)</f>
        <v>4.21</v>
      </c>
      <c r="E19" s="174">
        <f>ROUND(VALUE(SUBSTITUTE(実質収支比率等に係る経年分析!I$48,"▲","-")),2)</f>
        <v>6.48</v>
      </c>
      <c r="F19" s="174">
        <f>ROUND(VALUE(SUBSTITUTE(実質収支比率等に係る経年分析!J$48,"▲","-")),2)</f>
        <v>8.16</v>
      </c>
    </row>
    <row r="20" spans="1:11">
      <c r="A20" s="174" t="s">
        <v>56</v>
      </c>
      <c r="B20" s="174">
        <f>ROUND(VALUE(SUBSTITUTE(実質収支比率等に係る経年分析!F$47,"▲","-")),2)</f>
        <v>29.23</v>
      </c>
      <c r="C20" s="174">
        <f>ROUND(VALUE(SUBSTITUTE(実質収支比率等に係る経年分析!G$47,"▲","-")),2)</f>
        <v>28.27</v>
      </c>
      <c r="D20" s="174">
        <f>ROUND(VALUE(SUBSTITUTE(実質収支比率等に係る経年分析!H$47,"▲","-")),2)</f>
        <v>28.31</v>
      </c>
      <c r="E20" s="174">
        <f>ROUND(VALUE(SUBSTITUTE(実質収支比率等に係る経年分析!I$47,"▲","-")),2)</f>
        <v>34.479999999999997</v>
      </c>
      <c r="F20" s="174">
        <f>ROUND(VALUE(SUBSTITUTE(実質収支比率等に係る経年分析!J$47,"▲","-")),2)</f>
        <v>42.75</v>
      </c>
    </row>
    <row r="21" spans="1:11">
      <c r="A21" s="174" t="s">
        <v>57</v>
      </c>
      <c r="B21" s="174">
        <f>IF(ISNUMBER(VALUE(SUBSTITUTE(実質収支比率等に係る経年分析!F$49,"▲","-"))),ROUND(VALUE(SUBSTITUTE(実質収支比率等に係る経年分析!F$49,"▲","-")),2),NA())</f>
        <v>-0.25</v>
      </c>
      <c r="C21" s="174">
        <f>IF(ISNUMBER(VALUE(SUBSTITUTE(実質収支比率等に係る経年分析!G$49,"▲","-"))),ROUND(VALUE(SUBSTITUTE(実質収支比率等に係る経年分析!G$49,"▲","-")),2),NA())</f>
        <v>1.17</v>
      </c>
      <c r="D21" s="174">
        <f>IF(ISNUMBER(VALUE(SUBSTITUTE(実質収支比率等に係る経年分析!H$49,"▲","-"))),ROUND(VALUE(SUBSTITUTE(実質収支比率等に係る経年分析!H$49,"▲","-")),2),NA())</f>
        <v>1.01</v>
      </c>
      <c r="E21" s="174">
        <f>IF(ISNUMBER(VALUE(SUBSTITUTE(実質収支比率等に係る経年分析!I$49,"▲","-"))),ROUND(VALUE(SUBSTITUTE(実質収支比率等に係る経年分析!I$49,"▲","-")),2),NA())</f>
        <v>10.4</v>
      </c>
      <c r="F21" s="174">
        <f>IF(ISNUMBER(VALUE(SUBSTITUTE(実質収支比率等に係る経年分析!J$49,"▲","-"))),ROUND(VALUE(SUBSTITUTE(実質収支比率等に係る経年分析!J$49,"▲","-")),2),NA())</f>
        <v>9.5</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渡船事業特別会計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住宅新築資金等貸付事業特別会計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7.0000000000000007E-2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0.17</v>
      </c>
    </row>
    <row r="32" spans="1:11">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3.46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1.85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0.24</v>
      </c>
    </row>
    <row r="33" spans="1:16">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1.91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2.64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3.78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2.73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3.43</v>
      </c>
    </row>
    <row r="34" spans="1:16">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3.91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4.1399999999999997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6.44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8.15</v>
      </c>
    </row>
    <row r="35" spans="1:16">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8.66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9.01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8.98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8.83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9.24</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10.06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10.75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10.73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9.8000000000000007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10.19</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2726</v>
      </c>
      <c r="E42" s="176"/>
      <c r="F42" s="176"/>
      <c r="G42" s="176">
        <f>'実質公債費比率（分子）の構造'!L$52</f>
        <v>2637</v>
      </c>
      <c r="H42" s="176"/>
      <c r="I42" s="176"/>
      <c r="J42" s="176">
        <f>'実質公債費比率（分子）の構造'!M$52</f>
        <v>2510</v>
      </c>
      <c r="K42" s="176"/>
      <c r="L42" s="176"/>
      <c r="M42" s="176">
        <f>'実質公債費比率（分子）の構造'!N$52</f>
        <v>2448</v>
      </c>
      <c r="N42" s="176"/>
      <c r="O42" s="176"/>
      <c r="P42" s="176">
        <f>'実質公債費比率（分子）の構造'!O$52</f>
        <v>2470</v>
      </c>
    </row>
    <row r="43" spans="1:16">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66</v>
      </c>
      <c r="B44" s="176">
        <f>'実質公債費比率（分子）の構造'!K$50</f>
        <v>31</v>
      </c>
      <c r="C44" s="176"/>
      <c r="D44" s="176"/>
      <c r="E44" s="176">
        <f>'実質公債費比率（分子）の構造'!L$50</f>
        <v>21</v>
      </c>
      <c r="F44" s="176"/>
      <c r="G44" s="176"/>
      <c r="H44" s="176">
        <f>'実質公債費比率（分子）の構造'!M$50</f>
        <v>16</v>
      </c>
      <c r="I44" s="176"/>
      <c r="J44" s="176"/>
      <c r="K44" s="176">
        <f>'実質公債費比率（分子）の構造'!N$50</f>
        <v>11</v>
      </c>
      <c r="L44" s="176"/>
      <c r="M44" s="176"/>
      <c r="N44" s="176">
        <f>'実質公債費比率（分子）の構造'!O$50</f>
        <v>10</v>
      </c>
      <c r="O44" s="176"/>
      <c r="P44" s="176"/>
    </row>
    <row r="45" spans="1:16">
      <c r="A45" s="176" t="s">
        <v>67</v>
      </c>
      <c r="B45" s="176">
        <f>'実質公債費比率（分子）の構造'!K$49</f>
        <v>2</v>
      </c>
      <c r="C45" s="176"/>
      <c r="D45" s="176"/>
      <c r="E45" s="176">
        <f>'実質公債費比率（分子）の構造'!L$49</f>
        <v>1</v>
      </c>
      <c r="F45" s="176"/>
      <c r="G45" s="176"/>
      <c r="H45" s="176">
        <f>'実質公債費比率（分子）の構造'!M$49</f>
        <v>1</v>
      </c>
      <c r="I45" s="176"/>
      <c r="J45" s="176"/>
      <c r="K45" s="176">
        <f>'実質公債費比率（分子）の構造'!N$49</f>
        <v>1</v>
      </c>
      <c r="L45" s="176"/>
      <c r="M45" s="176"/>
      <c r="N45" s="176">
        <f>'実質公債費比率（分子）の構造'!O$49</f>
        <v>1</v>
      </c>
      <c r="O45" s="176"/>
      <c r="P45" s="176"/>
    </row>
    <row r="46" spans="1:16">
      <c r="A46" s="176" t="s">
        <v>68</v>
      </c>
      <c r="B46" s="176">
        <f>'実質公債費比率（分子）の構造'!K$48</f>
        <v>844</v>
      </c>
      <c r="C46" s="176"/>
      <c r="D46" s="176"/>
      <c r="E46" s="176">
        <f>'実質公債費比率（分子）の構造'!L$48</f>
        <v>826</v>
      </c>
      <c r="F46" s="176"/>
      <c r="G46" s="176"/>
      <c r="H46" s="176">
        <f>'実質公債費比率（分子）の構造'!M$48</f>
        <v>657</v>
      </c>
      <c r="I46" s="176"/>
      <c r="J46" s="176"/>
      <c r="K46" s="176">
        <f>'実質公債費比率（分子）の構造'!N$48</f>
        <v>624</v>
      </c>
      <c r="L46" s="176"/>
      <c r="M46" s="176"/>
      <c r="N46" s="176">
        <f>'実質公債費比率（分子）の構造'!O$48</f>
        <v>621</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2950</v>
      </c>
      <c r="C49" s="176"/>
      <c r="D49" s="176"/>
      <c r="E49" s="176">
        <f>'実質公債費比率（分子）の構造'!L$45</f>
        <v>3113</v>
      </c>
      <c r="F49" s="176"/>
      <c r="G49" s="176"/>
      <c r="H49" s="176">
        <f>'実質公債費比率（分子）の構造'!M$45</f>
        <v>2985</v>
      </c>
      <c r="I49" s="176"/>
      <c r="J49" s="176"/>
      <c r="K49" s="176">
        <f>'実質公債費比率（分子）の構造'!N$45</f>
        <v>2982</v>
      </c>
      <c r="L49" s="176"/>
      <c r="M49" s="176"/>
      <c r="N49" s="176">
        <f>'実質公債費比率（分子）の構造'!O$45</f>
        <v>3068</v>
      </c>
      <c r="O49" s="176"/>
      <c r="P49" s="176"/>
    </row>
    <row r="50" spans="1:16">
      <c r="A50" s="176" t="s">
        <v>72</v>
      </c>
      <c r="B50" s="176" t="e">
        <f>NA()</f>
        <v>#N/A</v>
      </c>
      <c r="C50" s="176">
        <f>IF(ISNUMBER('実質公債費比率（分子）の構造'!K$53),'実質公債費比率（分子）の構造'!K$53,NA())</f>
        <v>1101</v>
      </c>
      <c r="D50" s="176" t="e">
        <f>NA()</f>
        <v>#N/A</v>
      </c>
      <c r="E50" s="176" t="e">
        <f>NA()</f>
        <v>#N/A</v>
      </c>
      <c r="F50" s="176">
        <f>IF(ISNUMBER('実質公債費比率（分子）の構造'!L$53),'実質公債費比率（分子）の構造'!L$53,NA())</f>
        <v>1324</v>
      </c>
      <c r="G50" s="176" t="e">
        <f>NA()</f>
        <v>#N/A</v>
      </c>
      <c r="H50" s="176" t="e">
        <f>NA()</f>
        <v>#N/A</v>
      </c>
      <c r="I50" s="176">
        <f>IF(ISNUMBER('実質公債費比率（分子）の構造'!M$53),'実質公債費比率（分子）の構造'!M$53,NA())</f>
        <v>1149</v>
      </c>
      <c r="J50" s="176" t="e">
        <f>NA()</f>
        <v>#N/A</v>
      </c>
      <c r="K50" s="176" t="e">
        <f>NA()</f>
        <v>#N/A</v>
      </c>
      <c r="L50" s="176">
        <f>IF(ISNUMBER('実質公債費比率（分子）の構造'!N$53),'実質公債費比率（分子）の構造'!N$53,NA())</f>
        <v>1170</v>
      </c>
      <c r="M50" s="176" t="e">
        <f>NA()</f>
        <v>#N/A</v>
      </c>
      <c r="N50" s="176" t="e">
        <f>NA()</f>
        <v>#N/A</v>
      </c>
      <c r="O50" s="176">
        <f>IF(ISNUMBER('実質公債費比率（分子）の構造'!O$53),'実質公債費比率（分子）の構造'!O$53,NA())</f>
        <v>1230</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44</v>
      </c>
      <c r="B56" s="175"/>
      <c r="C56" s="175"/>
      <c r="D56" s="175">
        <f>'将来負担比率（分子）の構造'!I$52</f>
        <v>29727</v>
      </c>
      <c r="E56" s="175"/>
      <c r="F56" s="175"/>
      <c r="G56" s="175">
        <f>'将来負担比率（分子）の構造'!J$52</f>
        <v>28879</v>
      </c>
      <c r="H56" s="175"/>
      <c r="I56" s="175"/>
      <c r="J56" s="175">
        <f>'将来負担比率（分子）の構造'!K$52</f>
        <v>28360</v>
      </c>
      <c r="K56" s="175"/>
      <c r="L56" s="175"/>
      <c r="M56" s="175">
        <f>'将来負担比率（分子）の構造'!L$52</f>
        <v>28652</v>
      </c>
      <c r="N56" s="175"/>
      <c r="O56" s="175"/>
      <c r="P56" s="175">
        <f>'将来負担比率（分子）の構造'!M$52</f>
        <v>28488</v>
      </c>
    </row>
    <row r="57" spans="1:16">
      <c r="A57" s="175" t="s">
        <v>43</v>
      </c>
      <c r="B57" s="175"/>
      <c r="C57" s="175"/>
      <c r="D57" s="175">
        <f>'将来負担比率（分子）の構造'!I$51</f>
        <v>219</v>
      </c>
      <c r="E57" s="175"/>
      <c r="F57" s="175"/>
      <c r="G57" s="175">
        <f>'将来負担比率（分子）の構造'!J$51</f>
        <v>165</v>
      </c>
      <c r="H57" s="175"/>
      <c r="I57" s="175"/>
      <c r="J57" s="175">
        <f>'将来負担比率（分子）の構造'!K$51</f>
        <v>137</v>
      </c>
      <c r="K57" s="175"/>
      <c r="L57" s="175"/>
      <c r="M57" s="175">
        <f>'将来負担比率（分子）の構造'!L$51</f>
        <v>125</v>
      </c>
      <c r="N57" s="175"/>
      <c r="O57" s="175"/>
      <c r="P57" s="175">
        <f>'将来負担比率（分子）の構造'!M$51</f>
        <v>107</v>
      </c>
    </row>
    <row r="58" spans="1:16">
      <c r="A58" s="175" t="s">
        <v>42</v>
      </c>
      <c r="B58" s="175"/>
      <c r="C58" s="175"/>
      <c r="D58" s="175">
        <f>'将来負担比率（分子）の構造'!I$50</f>
        <v>11320</v>
      </c>
      <c r="E58" s="175"/>
      <c r="F58" s="175"/>
      <c r="G58" s="175">
        <f>'将来負担比率（分子）の構造'!J$50</f>
        <v>12003</v>
      </c>
      <c r="H58" s="175"/>
      <c r="I58" s="175"/>
      <c r="J58" s="175">
        <f>'将来負担比率（分子）の構造'!K$50</f>
        <v>13381</v>
      </c>
      <c r="K58" s="175"/>
      <c r="L58" s="175"/>
      <c r="M58" s="175">
        <f>'将来負担比率（分子）の構造'!L$50</f>
        <v>16216</v>
      </c>
      <c r="N58" s="175"/>
      <c r="O58" s="175"/>
      <c r="P58" s="175">
        <f>'将来負担比率（分子）の構造'!M$50</f>
        <v>18072</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36</v>
      </c>
      <c r="B62" s="175">
        <f>'将来負担比率（分子）の構造'!I$45</f>
        <v>3613</v>
      </c>
      <c r="C62" s="175"/>
      <c r="D62" s="175"/>
      <c r="E62" s="175">
        <f>'将来負担比率（分子）の構造'!J$45</f>
        <v>3320</v>
      </c>
      <c r="F62" s="175"/>
      <c r="G62" s="175"/>
      <c r="H62" s="175">
        <f>'将来負担比率（分子）の構造'!K$45</f>
        <v>3177</v>
      </c>
      <c r="I62" s="175"/>
      <c r="J62" s="175"/>
      <c r="K62" s="175">
        <f>'将来負担比率（分子）の構造'!L$45</f>
        <v>2985</v>
      </c>
      <c r="L62" s="175"/>
      <c r="M62" s="175"/>
      <c r="N62" s="175">
        <f>'将来負担比率（分子）の構造'!M$45</f>
        <v>3043</v>
      </c>
      <c r="O62" s="175"/>
      <c r="P62" s="175"/>
    </row>
    <row r="63" spans="1:16">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34</v>
      </c>
      <c r="B64" s="175">
        <f>'将来負担比率（分子）の構造'!I$43</f>
        <v>9563</v>
      </c>
      <c r="C64" s="175"/>
      <c r="D64" s="175"/>
      <c r="E64" s="175">
        <f>'将来負担比率（分子）の構造'!J$43</f>
        <v>9025</v>
      </c>
      <c r="F64" s="175"/>
      <c r="G64" s="175"/>
      <c r="H64" s="175">
        <f>'将来負担比率（分子）の構造'!K$43</f>
        <v>7900</v>
      </c>
      <c r="I64" s="175"/>
      <c r="J64" s="175"/>
      <c r="K64" s="175">
        <f>'将来負担比率（分子）の構造'!L$43</f>
        <v>6934</v>
      </c>
      <c r="L64" s="175"/>
      <c r="M64" s="175"/>
      <c r="N64" s="175">
        <f>'将来負担比率（分子）の構造'!M$43</f>
        <v>5962</v>
      </c>
      <c r="O64" s="175"/>
      <c r="P64" s="175"/>
    </row>
    <row r="65" spans="1:16">
      <c r="A65" s="175" t="s">
        <v>33</v>
      </c>
      <c r="B65" s="175">
        <f>'将来負担比率（分子）の構造'!I$42</f>
        <v>84</v>
      </c>
      <c r="C65" s="175"/>
      <c r="D65" s="175"/>
      <c r="E65" s="175">
        <f>'将来負担比率（分子）の構造'!J$42</f>
        <v>64</v>
      </c>
      <c r="F65" s="175"/>
      <c r="G65" s="175"/>
      <c r="H65" s="175">
        <f>'将来負担比率（分子）の構造'!K$42</f>
        <v>49</v>
      </c>
      <c r="I65" s="175"/>
      <c r="J65" s="175"/>
      <c r="K65" s="175">
        <f>'将来負担比率（分子）の構造'!L$42</f>
        <v>39</v>
      </c>
      <c r="L65" s="175"/>
      <c r="M65" s="175"/>
      <c r="N65" s="175">
        <f>'将来負担比率（分子）の構造'!M$42</f>
        <v>29</v>
      </c>
      <c r="O65" s="175"/>
      <c r="P65" s="175"/>
    </row>
    <row r="66" spans="1:16">
      <c r="A66" s="175" t="s">
        <v>32</v>
      </c>
      <c r="B66" s="175">
        <f>'将来負担比率（分子）の構造'!I$41</f>
        <v>29744</v>
      </c>
      <c r="C66" s="175"/>
      <c r="D66" s="175"/>
      <c r="E66" s="175">
        <f>'将来負担比率（分子）の構造'!J$41</f>
        <v>28152</v>
      </c>
      <c r="F66" s="175"/>
      <c r="G66" s="175"/>
      <c r="H66" s="175">
        <f>'将来負担比率（分子）の構造'!K$41</f>
        <v>27889</v>
      </c>
      <c r="I66" s="175"/>
      <c r="J66" s="175"/>
      <c r="K66" s="175">
        <f>'将来負担比率（分子）の構造'!L$41</f>
        <v>28981</v>
      </c>
      <c r="L66" s="175"/>
      <c r="M66" s="175"/>
      <c r="N66" s="175">
        <f>'将来負担比率（分子）の構造'!M$41</f>
        <v>30992</v>
      </c>
      <c r="O66" s="175"/>
      <c r="P66" s="175"/>
    </row>
    <row r="67" spans="1:16">
      <c r="A67" s="175" t="s">
        <v>76</v>
      </c>
      <c r="B67" s="175" t="e">
        <f>NA()</f>
        <v>#N/A</v>
      </c>
      <c r="C67" s="175">
        <f>IF(ISNUMBER('将来負担比率（分子）の構造'!I$53), IF('将来負担比率（分子）の構造'!I$53 &lt; 0, 0, '将来負担比率（分子）の構造'!I$53), NA())</f>
        <v>1738</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5812</v>
      </c>
      <c r="C72" s="179">
        <f>基金残高に係る経年分析!G55</f>
        <v>7532</v>
      </c>
      <c r="D72" s="179">
        <f>基金残高に係る経年分析!H55</f>
        <v>9238</v>
      </c>
    </row>
    <row r="73" spans="1:16">
      <c r="A73" s="178" t="s">
        <v>79</v>
      </c>
      <c r="B73" s="179">
        <f>基金残高に係る経年分析!F56</f>
        <v>316</v>
      </c>
      <c r="C73" s="179">
        <f>基金残高に係る経年分析!G56</f>
        <v>701</v>
      </c>
      <c r="D73" s="179">
        <f>基金残高に係る経年分析!H56</f>
        <v>717</v>
      </c>
    </row>
    <row r="74" spans="1:16">
      <c r="A74" s="178" t="s">
        <v>80</v>
      </c>
      <c r="B74" s="179">
        <f>基金残高に係る経年分析!F57</f>
        <v>5432</v>
      </c>
      <c r="C74" s="179">
        <f>基金残高に係る経年分析!G57</f>
        <v>5723</v>
      </c>
      <c r="D74" s="179">
        <f>基金残高に係る経年分析!H57</f>
        <v>5773</v>
      </c>
    </row>
  </sheetData>
  <sheetProtection algorithmName="SHA-512" hashValue="GtsIF4vt8QnVlLy60uhRV0/qlGTJ6EU+cGXXosKdNI8jyZrZdO2gryzrGRU6dW1O0dGnKTvseOi6RGKehzHnog==" saltValue="DIZsq6xLorQAG2zMyexSKw==" spinCount="100000" sheet="1" objects="1" scenarios="1"/>
  <customSheetViews>
    <customSheetView guid="{146C77A7-D299-4EB4-BE38-5EA398200DBE}"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228</v>
      </c>
      <c r="C5" s="610"/>
      <c r="D5" s="610"/>
      <c r="E5" s="610"/>
      <c r="F5" s="610"/>
      <c r="G5" s="610"/>
      <c r="H5" s="610"/>
      <c r="I5" s="610"/>
      <c r="J5" s="610"/>
      <c r="K5" s="610"/>
      <c r="L5" s="610"/>
      <c r="M5" s="610"/>
      <c r="N5" s="610"/>
      <c r="O5" s="610"/>
      <c r="P5" s="610"/>
      <c r="Q5" s="611"/>
      <c r="R5" s="612">
        <v>10443799</v>
      </c>
      <c r="S5" s="613"/>
      <c r="T5" s="613"/>
      <c r="U5" s="613"/>
      <c r="V5" s="613"/>
      <c r="W5" s="613"/>
      <c r="X5" s="613"/>
      <c r="Y5" s="614"/>
      <c r="Z5" s="615">
        <v>20.9</v>
      </c>
      <c r="AA5" s="615"/>
      <c r="AB5" s="615"/>
      <c r="AC5" s="615"/>
      <c r="AD5" s="616">
        <v>10443799</v>
      </c>
      <c r="AE5" s="616"/>
      <c r="AF5" s="616"/>
      <c r="AG5" s="616"/>
      <c r="AH5" s="616"/>
      <c r="AI5" s="616"/>
      <c r="AJ5" s="616"/>
      <c r="AK5" s="616"/>
      <c r="AL5" s="617">
        <v>48.5</v>
      </c>
      <c r="AM5" s="618"/>
      <c r="AN5" s="618"/>
      <c r="AO5" s="619"/>
      <c r="AP5" s="609" t="s">
        <v>229</v>
      </c>
      <c r="AQ5" s="610"/>
      <c r="AR5" s="610"/>
      <c r="AS5" s="610"/>
      <c r="AT5" s="610"/>
      <c r="AU5" s="610"/>
      <c r="AV5" s="610"/>
      <c r="AW5" s="610"/>
      <c r="AX5" s="610"/>
      <c r="AY5" s="610"/>
      <c r="AZ5" s="610"/>
      <c r="BA5" s="610"/>
      <c r="BB5" s="610"/>
      <c r="BC5" s="610"/>
      <c r="BD5" s="610"/>
      <c r="BE5" s="610"/>
      <c r="BF5" s="611"/>
      <c r="BG5" s="623">
        <v>10440730</v>
      </c>
      <c r="BH5" s="624"/>
      <c r="BI5" s="624"/>
      <c r="BJ5" s="624"/>
      <c r="BK5" s="624"/>
      <c r="BL5" s="624"/>
      <c r="BM5" s="624"/>
      <c r="BN5" s="625"/>
      <c r="BO5" s="626">
        <v>100</v>
      </c>
      <c r="BP5" s="626"/>
      <c r="BQ5" s="626"/>
      <c r="BR5" s="626"/>
      <c r="BS5" s="627">
        <v>59360</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c r="B6" s="620" t="s">
        <v>233</v>
      </c>
      <c r="C6" s="621"/>
      <c r="D6" s="621"/>
      <c r="E6" s="621"/>
      <c r="F6" s="621"/>
      <c r="G6" s="621"/>
      <c r="H6" s="621"/>
      <c r="I6" s="621"/>
      <c r="J6" s="621"/>
      <c r="K6" s="621"/>
      <c r="L6" s="621"/>
      <c r="M6" s="621"/>
      <c r="N6" s="621"/>
      <c r="O6" s="621"/>
      <c r="P6" s="621"/>
      <c r="Q6" s="622"/>
      <c r="R6" s="623">
        <v>368559</v>
      </c>
      <c r="S6" s="624"/>
      <c r="T6" s="624"/>
      <c r="U6" s="624"/>
      <c r="V6" s="624"/>
      <c r="W6" s="624"/>
      <c r="X6" s="624"/>
      <c r="Y6" s="625"/>
      <c r="Z6" s="626">
        <v>0.7</v>
      </c>
      <c r="AA6" s="626"/>
      <c r="AB6" s="626"/>
      <c r="AC6" s="626"/>
      <c r="AD6" s="627">
        <v>368559</v>
      </c>
      <c r="AE6" s="627"/>
      <c r="AF6" s="627"/>
      <c r="AG6" s="627"/>
      <c r="AH6" s="627"/>
      <c r="AI6" s="627"/>
      <c r="AJ6" s="627"/>
      <c r="AK6" s="627"/>
      <c r="AL6" s="628">
        <v>1.7</v>
      </c>
      <c r="AM6" s="629"/>
      <c r="AN6" s="629"/>
      <c r="AO6" s="630"/>
      <c r="AP6" s="620" t="s">
        <v>234</v>
      </c>
      <c r="AQ6" s="621"/>
      <c r="AR6" s="621"/>
      <c r="AS6" s="621"/>
      <c r="AT6" s="621"/>
      <c r="AU6" s="621"/>
      <c r="AV6" s="621"/>
      <c r="AW6" s="621"/>
      <c r="AX6" s="621"/>
      <c r="AY6" s="621"/>
      <c r="AZ6" s="621"/>
      <c r="BA6" s="621"/>
      <c r="BB6" s="621"/>
      <c r="BC6" s="621"/>
      <c r="BD6" s="621"/>
      <c r="BE6" s="621"/>
      <c r="BF6" s="622"/>
      <c r="BG6" s="623">
        <v>10440730</v>
      </c>
      <c r="BH6" s="624"/>
      <c r="BI6" s="624"/>
      <c r="BJ6" s="624"/>
      <c r="BK6" s="624"/>
      <c r="BL6" s="624"/>
      <c r="BM6" s="624"/>
      <c r="BN6" s="625"/>
      <c r="BO6" s="626">
        <v>100</v>
      </c>
      <c r="BP6" s="626"/>
      <c r="BQ6" s="626"/>
      <c r="BR6" s="626"/>
      <c r="BS6" s="627">
        <v>59360</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243790</v>
      </c>
      <c r="CS6" s="624"/>
      <c r="CT6" s="624"/>
      <c r="CU6" s="624"/>
      <c r="CV6" s="624"/>
      <c r="CW6" s="624"/>
      <c r="CX6" s="624"/>
      <c r="CY6" s="625"/>
      <c r="CZ6" s="617">
        <v>0.5</v>
      </c>
      <c r="DA6" s="618"/>
      <c r="DB6" s="618"/>
      <c r="DC6" s="634"/>
      <c r="DD6" s="632" t="s">
        <v>130</v>
      </c>
      <c r="DE6" s="624"/>
      <c r="DF6" s="624"/>
      <c r="DG6" s="624"/>
      <c r="DH6" s="624"/>
      <c r="DI6" s="624"/>
      <c r="DJ6" s="624"/>
      <c r="DK6" s="624"/>
      <c r="DL6" s="624"/>
      <c r="DM6" s="624"/>
      <c r="DN6" s="624"/>
      <c r="DO6" s="624"/>
      <c r="DP6" s="625"/>
      <c r="DQ6" s="632">
        <v>243790</v>
      </c>
      <c r="DR6" s="624"/>
      <c r="DS6" s="624"/>
      <c r="DT6" s="624"/>
      <c r="DU6" s="624"/>
      <c r="DV6" s="624"/>
      <c r="DW6" s="624"/>
      <c r="DX6" s="624"/>
      <c r="DY6" s="624"/>
      <c r="DZ6" s="624"/>
      <c r="EA6" s="624"/>
      <c r="EB6" s="624"/>
      <c r="EC6" s="633"/>
    </row>
    <row r="7" spans="2:143" ht="11.25" customHeight="1">
      <c r="B7" s="620" t="s">
        <v>236</v>
      </c>
      <c r="C7" s="621"/>
      <c r="D7" s="621"/>
      <c r="E7" s="621"/>
      <c r="F7" s="621"/>
      <c r="G7" s="621"/>
      <c r="H7" s="621"/>
      <c r="I7" s="621"/>
      <c r="J7" s="621"/>
      <c r="K7" s="621"/>
      <c r="L7" s="621"/>
      <c r="M7" s="621"/>
      <c r="N7" s="621"/>
      <c r="O7" s="621"/>
      <c r="P7" s="621"/>
      <c r="Q7" s="622"/>
      <c r="R7" s="623">
        <v>3154</v>
      </c>
      <c r="S7" s="624"/>
      <c r="T7" s="624"/>
      <c r="U7" s="624"/>
      <c r="V7" s="624"/>
      <c r="W7" s="624"/>
      <c r="X7" s="624"/>
      <c r="Y7" s="625"/>
      <c r="Z7" s="626">
        <v>0</v>
      </c>
      <c r="AA7" s="626"/>
      <c r="AB7" s="626"/>
      <c r="AC7" s="626"/>
      <c r="AD7" s="627">
        <v>3154</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4928390</v>
      </c>
      <c r="BH7" s="624"/>
      <c r="BI7" s="624"/>
      <c r="BJ7" s="624"/>
      <c r="BK7" s="624"/>
      <c r="BL7" s="624"/>
      <c r="BM7" s="624"/>
      <c r="BN7" s="625"/>
      <c r="BO7" s="626">
        <v>47.2</v>
      </c>
      <c r="BP7" s="626"/>
      <c r="BQ7" s="626"/>
      <c r="BR7" s="626"/>
      <c r="BS7" s="627">
        <v>59360</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13084053</v>
      </c>
      <c r="CS7" s="624"/>
      <c r="CT7" s="624"/>
      <c r="CU7" s="624"/>
      <c r="CV7" s="624"/>
      <c r="CW7" s="624"/>
      <c r="CX7" s="624"/>
      <c r="CY7" s="625"/>
      <c r="CZ7" s="626">
        <v>27.1</v>
      </c>
      <c r="DA7" s="626"/>
      <c r="DB7" s="626"/>
      <c r="DC7" s="626"/>
      <c r="DD7" s="632">
        <v>5122591</v>
      </c>
      <c r="DE7" s="624"/>
      <c r="DF7" s="624"/>
      <c r="DG7" s="624"/>
      <c r="DH7" s="624"/>
      <c r="DI7" s="624"/>
      <c r="DJ7" s="624"/>
      <c r="DK7" s="624"/>
      <c r="DL7" s="624"/>
      <c r="DM7" s="624"/>
      <c r="DN7" s="624"/>
      <c r="DO7" s="624"/>
      <c r="DP7" s="625"/>
      <c r="DQ7" s="632">
        <v>5428136</v>
      </c>
      <c r="DR7" s="624"/>
      <c r="DS7" s="624"/>
      <c r="DT7" s="624"/>
      <c r="DU7" s="624"/>
      <c r="DV7" s="624"/>
      <c r="DW7" s="624"/>
      <c r="DX7" s="624"/>
      <c r="DY7" s="624"/>
      <c r="DZ7" s="624"/>
      <c r="EA7" s="624"/>
      <c r="EB7" s="624"/>
      <c r="EC7" s="633"/>
    </row>
    <row r="8" spans="2:143" ht="11.25" customHeight="1">
      <c r="B8" s="620" t="s">
        <v>239</v>
      </c>
      <c r="C8" s="621"/>
      <c r="D8" s="621"/>
      <c r="E8" s="621"/>
      <c r="F8" s="621"/>
      <c r="G8" s="621"/>
      <c r="H8" s="621"/>
      <c r="I8" s="621"/>
      <c r="J8" s="621"/>
      <c r="K8" s="621"/>
      <c r="L8" s="621"/>
      <c r="M8" s="621"/>
      <c r="N8" s="621"/>
      <c r="O8" s="621"/>
      <c r="P8" s="621"/>
      <c r="Q8" s="622"/>
      <c r="R8" s="623">
        <v>50935</v>
      </c>
      <c r="S8" s="624"/>
      <c r="T8" s="624"/>
      <c r="U8" s="624"/>
      <c r="V8" s="624"/>
      <c r="W8" s="624"/>
      <c r="X8" s="624"/>
      <c r="Y8" s="625"/>
      <c r="Z8" s="626">
        <v>0.1</v>
      </c>
      <c r="AA8" s="626"/>
      <c r="AB8" s="626"/>
      <c r="AC8" s="626"/>
      <c r="AD8" s="627">
        <v>50935</v>
      </c>
      <c r="AE8" s="627"/>
      <c r="AF8" s="627"/>
      <c r="AG8" s="627"/>
      <c r="AH8" s="627"/>
      <c r="AI8" s="627"/>
      <c r="AJ8" s="627"/>
      <c r="AK8" s="627"/>
      <c r="AL8" s="628">
        <v>0.2</v>
      </c>
      <c r="AM8" s="629"/>
      <c r="AN8" s="629"/>
      <c r="AO8" s="630"/>
      <c r="AP8" s="620" t="s">
        <v>240</v>
      </c>
      <c r="AQ8" s="621"/>
      <c r="AR8" s="621"/>
      <c r="AS8" s="621"/>
      <c r="AT8" s="621"/>
      <c r="AU8" s="621"/>
      <c r="AV8" s="621"/>
      <c r="AW8" s="621"/>
      <c r="AX8" s="621"/>
      <c r="AY8" s="621"/>
      <c r="AZ8" s="621"/>
      <c r="BA8" s="621"/>
      <c r="BB8" s="621"/>
      <c r="BC8" s="621"/>
      <c r="BD8" s="621"/>
      <c r="BE8" s="621"/>
      <c r="BF8" s="622"/>
      <c r="BG8" s="623">
        <v>174225</v>
      </c>
      <c r="BH8" s="624"/>
      <c r="BI8" s="624"/>
      <c r="BJ8" s="624"/>
      <c r="BK8" s="624"/>
      <c r="BL8" s="624"/>
      <c r="BM8" s="624"/>
      <c r="BN8" s="625"/>
      <c r="BO8" s="626">
        <v>1.7</v>
      </c>
      <c r="BP8" s="626"/>
      <c r="BQ8" s="626"/>
      <c r="BR8" s="626"/>
      <c r="BS8" s="627" t="s">
        <v>130</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18002812</v>
      </c>
      <c r="CS8" s="624"/>
      <c r="CT8" s="624"/>
      <c r="CU8" s="624"/>
      <c r="CV8" s="624"/>
      <c r="CW8" s="624"/>
      <c r="CX8" s="624"/>
      <c r="CY8" s="625"/>
      <c r="CZ8" s="626">
        <v>37.4</v>
      </c>
      <c r="DA8" s="626"/>
      <c r="DB8" s="626"/>
      <c r="DC8" s="626"/>
      <c r="DD8" s="632">
        <v>394082</v>
      </c>
      <c r="DE8" s="624"/>
      <c r="DF8" s="624"/>
      <c r="DG8" s="624"/>
      <c r="DH8" s="624"/>
      <c r="DI8" s="624"/>
      <c r="DJ8" s="624"/>
      <c r="DK8" s="624"/>
      <c r="DL8" s="624"/>
      <c r="DM8" s="624"/>
      <c r="DN8" s="624"/>
      <c r="DO8" s="624"/>
      <c r="DP8" s="625"/>
      <c r="DQ8" s="632">
        <v>6988848</v>
      </c>
      <c r="DR8" s="624"/>
      <c r="DS8" s="624"/>
      <c r="DT8" s="624"/>
      <c r="DU8" s="624"/>
      <c r="DV8" s="624"/>
      <c r="DW8" s="624"/>
      <c r="DX8" s="624"/>
      <c r="DY8" s="624"/>
      <c r="DZ8" s="624"/>
      <c r="EA8" s="624"/>
      <c r="EB8" s="624"/>
      <c r="EC8" s="633"/>
    </row>
    <row r="9" spans="2:143" ht="11.25" customHeight="1">
      <c r="B9" s="620" t="s">
        <v>242</v>
      </c>
      <c r="C9" s="621"/>
      <c r="D9" s="621"/>
      <c r="E9" s="621"/>
      <c r="F9" s="621"/>
      <c r="G9" s="621"/>
      <c r="H9" s="621"/>
      <c r="I9" s="621"/>
      <c r="J9" s="621"/>
      <c r="K9" s="621"/>
      <c r="L9" s="621"/>
      <c r="M9" s="621"/>
      <c r="N9" s="621"/>
      <c r="O9" s="621"/>
      <c r="P9" s="621"/>
      <c r="Q9" s="622"/>
      <c r="R9" s="623">
        <v>42379</v>
      </c>
      <c r="S9" s="624"/>
      <c r="T9" s="624"/>
      <c r="U9" s="624"/>
      <c r="V9" s="624"/>
      <c r="W9" s="624"/>
      <c r="X9" s="624"/>
      <c r="Y9" s="625"/>
      <c r="Z9" s="626">
        <v>0.1</v>
      </c>
      <c r="AA9" s="626"/>
      <c r="AB9" s="626"/>
      <c r="AC9" s="626"/>
      <c r="AD9" s="627">
        <v>42379</v>
      </c>
      <c r="AE9" s="627"/>
      <c r="AF9" s="627"/>
      <c r="AG9" s="627"/>
      <c r="AH9" s="627"/>
      <c r="AI9" s="627"/>
      <c r="AJ9" s="627"/>
      <c r="AK9" s="627"/>
      <c r="AL9" s="628">
        <v>0.2</v>
      </c>
      <c r="AM9" s="629"/>
      <c r="AN9" s="629"/>
      <c r="AO9" s="630"/>
      <c r="AP9" s="620" t="s">
        <v>243</v>
      </c>
      <c r="AQ9" s="621"/>
      <c r="AR9" s="621"/>
      <c r="AS9" s="621"/>
      <c r="AT9" s="621"/>
      <c r="AU9" s="621"/>
      <c r="AV9" s="621"/>
      <c r="AW9" s="621"/>
      <c r="AX9" s="621"/>
      <c r="AY9" s="621"/>
      <c r="AZ9" s="621"/>
      <c r="BA9" s="621"/>
      <c r="BB9" s="621"/>
      <c r="BC9" s="621"/>
      <c r="BD9" s="621"/>
      <c r="BE9" s="621"/>
      <c r="BF9" s="622"/>
      <c r="BG9" s="623">
        <v>4356333</v>
      </c>
      <c r="BH9" s="624"/>
      <c r="BI9" s="624"/>
      <c r="BJ9" s="624"/>
      <c r="BK9" s="624"/>
      <c r="BL9" s="624"/>
      <c r="BM9" s="624"/>
      <c r="BN9" s="625"/>
      <c r="BO9" s="626">
        <v>41.7</v>
      </c>
      <c r="BP9" s="626"/>
      <c r="BQ9" s="626"/>
      <c r="BR9" s="626"/>
      <c r="BS9" s="627" t="s">
        <v>130</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4010240</v>
      </c>
      <c r="CS9" s="624"/>
      <c r="CT9" s="624"/>
      <c r="CU9" s="624"/>
      <c r="CV9" s="624"/>
      <c r="CW9" s="624"/>
      <c r="CX9" s="624"/>
      <c r="CY9" s="625"/>
      <c r="CZ9" s="626">
        <v>8.3000000000000007</v>
      </c>
      <c r="DA9" s="626"/>
      <c r="DB9" s="626"/>
      <c r="DC9" s="626"/>
      <c r="DD9" s="632">
        <v>372540</v>
      </c>
      <c r="DE9" s="624"/>
      <c r="DF9" s="624"/>
      <c r="DG9" s="624"/>
      <c r="DH9" s="624"/>
      <c r="DI9" s="624"/>
      <c r="DJ9" s="624"/>
      <c r="DK9" s="624"/>
      <c r="DL9" s="624"/>
      <c r="DM9" s="624"/>
      <c r="DN9" s="624"/>
      <c r="DO9" s="624"/>
      <c r="DP9" s="625"/>
      <c r="DQ9" s="632">
        <v>2619532</v>
      </c>
      <c r="DR9" s="624"/>
      <c r="DS9" s="624"/>
      <c r="DT9" s="624"/>
      <c r="DU9" s="624"/>
      <c r="DV9" s="624"/>
      <c r="DW9" s="624"/>
      <c r="DX9" s="624"/>
      <c r="DY9" s="624"/>
      <c r="DZ9" s="624"/>
      <c r="EA9" s="624"/>
      <c r="EB9" s="624"/>
      <c r="EC9" s="633"/>
    </row>
    <row r="10" spans="2:143" ht="11.25" customHeight="1">
      <c r="B10" s="620" t="s">
        <v>245</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130</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189849</v>
      </c>
      <c r="BH10" s="624"/>
      <c r="BI10" s="624"/>
      <c r="BJ10" s="624"/>
      <c r="BK10" s="624"/>
      <c r="BL10" s="624"/>
      <c r="BM10" s="624"/>
      <c r="BN10" s="625"/>
      <c r="BO10" s="626">
        <v>1.8</v>
      </c>
      <c r="BP10" s="626"/>
      <c r="BQ10" s="626"/>
      <c r="BR10" s="626"/>
      <c r="BS10" s="627" t="s">
        <v>130</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v>20574</v>
      </c>
      <c r="CS10" s="624"/>
      <c r="CT10" s="624"/>
      <c r="CU10" s="624"/>
      <c r="CV10" s="624"/>
      <c r="CW10" s="624"/>
      <c r="CX10" s="624"/>
      <c r="CY10" s="625"/>
      <c r="CZ10" s="626">
        <v>0</v>
      </c>
      <c r="DA10" s="626"/>
      <c r="DB10" s="626"/>
      <c r="DC10" s="626"/>
      <c r="DD10" s="632" t="s">
        <v>130</v>
      </c>
      <c r="DE10" s="624"/>
      <c r="DF10" s="624"/>
      <c r="DG10" s="624"/>
      <c r="DH10" s="624"/>
      <c r="DI10" s="624"/>
      <c r="DJ10" s="624"/>
      <c r="DK10" s="624"/>
      <c r="DL10" s="624"/>
      <c r="DM10" s="624"/>
      <c r="DN10" s="624"/>
      <c r="DO10" s="624"/>
      <c r="DP10" s="625"/>
      <c r="DQ10" s="632">
        <v>20538</v>
      </c>
      <c r="DR10" s="624"/>
      <c r="DS10" s="624"/>
      <c r="DT10" s="624"/>
      <c r="DU10" s="624"/>
      <c r="DV10" s="624"/>
      <c r="DW10" s="624"/>
      <c r="DX10" s="624"/>
      <c r="DY10" s="624"/>
      <c r="DZ10" s="624"/>
      <c r="EA10" s="624"/>
      <c r="EB10" s="624"/>
      <c r="EC10" s="633"/>
    </row>
    <row r="11" spans="2:143" ht="11.25" customHeight="1">
      <c r="B11" s="620" t="s">
        <v>248</v>
      </c>
      <c r="C11" s="621"/>
      <c r="D11" s="621"/>
      <c r="E11" s="621"/>
      <c r="F11" s="621"/>
      <c r="G11" s="621"/>
      <c r="H11" s="621"/>
      <c r="I11" s="621"/>
      <c r="J11" s="621"/>
      <c r="K11" s="621"/>
      <c r="L11" s="621"/>
      <c r="M11" s="621"/>
      <c r="N11" s="621"/>
      <c r="O11" s="621"/>
      <c r="P11" s="621"/>
      <c r="Q11" s="622"/>
      <c r="R11" s="623">
        <v>2190436</v>
      </c>
      <c r="S11" s="624"/>
      <c r="T11" s="624"/>
      <c r="U11" s="624"/>
      <c r="V11" s="624"/>
      <c r="W11" s="624"/>
      <c r="X11" s="624"/>
      <c r="Y11" s="625"/>
      <c r="Z11" s="628">
        <v>4.4000000000000004</v>
      </c>
      <c r="AA11" s="629"/>
      <c r="AB11" s="629"/>
      <c r="AC11" s="635"/>
      <c r="AD11" s="632">
        <v>2190436</v>
      </c>
      <c r="AE11" s="624"/>
      <c r="AF11" s="624"/>
      <c r="AG11" s="624"/>
      <c r="AH11" s="624"/>
      <c r="AI11" s="624"/>
      <c r="AJ11" s="624"/>
      <c r="AK11" s="625"/>
      <c r="AL11" s="628">
        <v>10.199999999999999</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207983</v>
      </c>
      <c r="BH11" s="624"/>
      <c r="BI11" s="624"/>
      <c r="BJ11" s="624"/>
      <c r="BK11" s="624"/>
      <c r="BL11" s="624"/>
      <c r="BM11" s="624"/>
      <c r="BN11" s="625"/>
      <c r="BO11" s="626">
        <v>2</v>
      </c>
      <c r="BP11" s="626"/>
      <c r="BQ11" s="626"/>
      <c r="BR11" s="626"/>
      <c r="BS11" s="627">
        <v>59360</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2057304</v>
      </c>
      <c r="CS11" s="624"/>
      <c r="CT11" s="624"/>
      <c r="CU11" s="624"/>
      <c r="CV11" s="624"/>
      <c r="CW11" s="624"/>
      <c r="CX11" s="624"/>
      <c r="CY11" s="625"/>
      <c r="CZ11" s="626">
        <v>4.3</v>
      </c>
      <c r="DA11" s="626"/>
      <c r="DB11" s="626"/>
      <c r="DC11" s="626"/>
      <c r="DD11" s="632">
        <v>939291</v>
      </c>
      <c r="DE11" s="624"/>
      <c r="DF11" s="624"/>
      <c r="DG11" s="624"/>
      <c r="DH11" s="624"/>
      <c r="DI11" s="624"/>
      <c r="DJ11" s="624"/>
      <c r="DK11" s="624"/>
      <c r="DL11" s="624"/>
      <c r="DM11" s="624"/>
      <c r="DN11" s="624"/>
      <c r="DO11" s="624"/>
      <c r="DP11" s="625"/>
      <c r="DQ11" s="632">
        <v>808236</v>
      </c>
      <c r="DR11" s="624"/>
      <c r="DS11" s="624"/>
      <c r="DT11" s="624"/>
      <c r="DU11" s="624"/>
      <c r="DV11" s="624"/>
      <c r="DW11" s="624"/>
      <c r="DX11" s="624"/>
      <c r="DY11" s="624"/>
      <c r="DZ11" s="624"/>
      <c r="EA11" s="624"/>
      <c r="EB11" s="624"/>
      <c r="EC11" s="633"/>
    </row>
    <row r="12" spans="2:143" ht="11.25" customHeight="1">
      <c r="B12" s="620" t="s">
        <v>251</v>
      </c>
      <c r="C12" s="621"/>
      <c r="D12" s="621"/>
      <c r="E12" s="621"/>
      <c r="F12" s="621"/>
      <c r="G12" s="621"/>
      <c r="H12" s="621"/>
      <c r="I12" s="621"/>
      <c r="J12" s="621"/>
      <c r="K12" s="621"/>
      <c r="L12" s="621"/>
      <c r="M12" s="621"/>
      <c r="N12" s="621"/>
      <c r="O12" s="621"/>
      <c r="P12" s="621"/>
      <c r="Q12" s="622"/>
      <c r="R12" s="623">
        <v>92070</v>
      </c>
      <c r="S12" s="624"/>
      <c r="T12" s="624"/>
      <c r="U12" s="624"/>
      <c r="V12" s="624"/>
      <c r="W12" s="624"/>
      <c r="X12" s="624"/>
      <c r="Y12" s="625"/>
      <c r="Z12" s="626">
        <v>0.2</v>
      </c>
      <c r="AA12" s="626"/>
      <c r="AB12" s="626"/>
      <c r="AC12" s="626"/>
      <c r="AD12" s="627">
        <v>92070</v>
      </c>
      <c r="AE12" s="627"/>
      <c r="AF12" s="627"/>
      <c r="AG12" s="627"/>
      <c r="AH12" s="627"/>
      <c r="AI12" s="627"/>
      <c r="AJ12" s="627"/>
      <c r="AK12" s="627"/>
      <c r="AL12" s="628">
        <v>0.4</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4570593</v>
      </c>
      <c r="BH12" s="624"/>
      <c r="BI12" s="624"/>
      <c r="BJ12" s="624"/>
      <c r="BK12" s="624"/>
      <c r="BL12" s="624"/>
      <c r="BM12" s="624"/>
      <c r="BN12" s="625"/>
      <c r="BO12" s="626">
        <v>43.8</v>
      </c>
      <c r="BP12" s="626"/>
      <c r="BQ12" s="626"/>
      <c r="BR12" s="626"/>
      <c r="BS12" s="627" t="s">
        <v>130</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427023</v>
      </c>
      <c r="CS12" s="624"/>
      <c r="CT12" s="624"/>
      <c r="CU12" s="624"/>
      <c r="CV12" s="624"/>
      <c r="CW12" s="624"/>
      <c r="CX12" s="624"/>
      <c r="CY12" s="625"/>
      <c r="CZ12" s="626">
        <v>0.9</v>
      </c>
      <c r="DA12" s="626"/>
      <c r="DB12" s="626"/>
      <c r="DC12" s="626"/>
      <c r="DD12" s="632">
        <v>9545</v>
      </c>
      <c r="DE12" s="624"/>
      <c r="DF12" s="624"/>
      <c r="DG12" s="624"/>
      <c r="DH12" s="624"/>
      <c r="DI12" s="624"/>
      <c r="DJ12" s="624"/>
      <c r="DK12" s="624"/>
      <c r="DL12" s="624"/>
      <c r="DM12" s="624"/>
      <c r="DN12" s="624"/>
      <c r="DO12" s="624"/>
      <c r="DP12" s="625"/>
      <c r="DQ12" s="632">
        <v>384532</v>
      </c>
      <c r="DR12" s="624"/>
      <c r="DS12" s="624"/>
      <c r="DT12" s="624"/>
      <c r="DU12" s="624"/>
      <c r="DV12" s="624"/>
      <c r="DW12" s="624"/>
      <c r="DX12" s="624"/>
      <c r="DY12" s="624"/>
      <c r="DZ12" s="624"/>
      <c r="EA12" s="624"/>
      <c r="EB12" s="624"/>
      <c r="EC12" s="633"/>
    </row>
    <row r="13" spans="2:143" ht="11.25" customHeight="1">
      <c r="B13" s="620" t="s">
        <v>254</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130</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4551909</v>
      </c>
      <c r="BH13" s="624"/>
      <c r="BI13" s="624"/>
      <c r="BJ13" s="624"/>
      <c r="BK13" s="624"/>
      <c r="BL13" s="624"/>
      <c r="BM13" s="624"/>
      <c r="BN13" s="625"/>
      <c r="BO13" s="626">
        <v>43.6</v>
      </c>
      <c r="BP13" s="626"/>
      <c r="BQ13" s="626"/>
      <c r="BR13" s="626"/>
      <c r="BS13" s="627" t="s">
        <v>130</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2306365</v>
      </c>
      <c r="CS13" s="624"/>
      <c r="CT13" s="624"/>
      <c r="CU13" s="624"/>
      <c r="CV13" s="624"/>
      <c r="CW13" s="624"/>
      <c r="CX13" s="624"/>
      <c r="CY13" s="625"/>
      <c r="CZ13" s="626">
        <v>4.8</v>
      </c>
      <c r="DA13" s="626"/>
      <c r="DB13" s="626"/>
      <c r="DC13" s="626"/>
      <c r="DD13" s="632">
        <v>966659</v>
      </c>
      <c r="DE13" s="624"/>
      <c r="DF13" s="624"/>
      <c r="DG13" s="624"/>
      <c r="DH13" s="624"/>
      <c r="DI13" s="624"/>
      <c r="DJ13" s="624"/>
      <c r="DK13" s="624"/>
      <c r="DL13" s="624"/>
      <c r="DM13" s="624"/>
      <c r="DN13" s="624"/>
      <c r="DO13" s="624"/>
      <c r="DP13" s="625"/>
      <c r="DQ13" s="632">
        <v>1411795</v>
      </c>
      <c r="DR13" s="624"/>
      <c r="DS13" s="624"/>
      <c r="DT13" s="624"/>
      <c r="DU13" s="624"/>
      <c r="DV13" s="624"/>
      <c r="DW13" s="624"/>
      <c r="DX13" s="624"/>
      <c r="DY13" s="624"/>
      <c r="DZ13" s="624"/>
      <c r="EA13" s="624"/>
      <c r="EB13" s="624"/>
      <c r="EC13" s="633"/>
    </row>
    <row r="14" spans="2:143" ht="11.25" customHeight="1">
      <c r="B14" s="620" t="s">
        <v>257</v>
      </c>
      <c r="C14" s="621"/>
      <c r="D14" s="621"/>
      <c r="E14" s="621"/>
      <c r="F14" s="621"/>
      <c r="G14" s="621"/>
      <c r="H14" s="621"/>
      <c r="I14" s="621"/>
      <c r="J14" s="621"/>
      <c r="K14" s="621"/>
      <c r="L14" s="621"/>
      <c r="M14" s="621"/>
      <c r="N14" s="621"/>
      <c r="O14" s="621"/>
      <c r="P14" s="621"/>
      <c r="Q14" s="622"/>
      <c r="R14" s="623" t="s">
        <v>130</v>
      </c>
      <c r="S14" s="624"/>
      <c r="T14" s="624"/>
      <c r="U14" s="624"/>
      <c r="V14" s="624"/>
      <c r="W14" s="624"/>
      <c r="X14" s="624"/>
      <c r="Y14" s="625"/>
      <c r="Z14" s="626" t="s">
        <v>130</v>
      </c>
      <c r="AA14" s="626"/>
      <c r="AB14" s="626"/>
      <c r="AC14" s="626"/>
      <c r="AD14" s="627" t="s">
        <v>130</v>
      </c>
      <c r="AE14" s="627"/>
      <c r="AF14" s="627"/>
      <c r="AG14" s="627"/>
      <c r="AH14" s="627"/>
      <c r="AI14" s="627"/>
      <c r="AJ14" s="627"/>
      <c r="AK14" s="627"/>
      <c r="AL14" s="628" t="s">
        <v>130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312756</v>
      </c>
      <c r="BH14" s="624"/>
      <c r="BI14" s="624"/>
      <c r="BJ14" s="624"/>
      <c r="BK14" s="624"/>
      <c r="BL14" s="624"/>
      <c r="BM14" s="624"/>
      <c r="BN14" s="625"/>
      <c r="BO14" s="626">
        <v>3</v>
      </c>
      <c r="BP14" s="626"/>
      <c r="BQ14" s="626"/>
      <c r="BR14" s="626"/>
      <c r="BS14" s="627" t="s">
        <v>130</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1211934</v>
      </c>
      <c r="CS14" s="624"/>
      <c r="CT14" s="624"/>
      <c r="CU14" s="624"/>
      <c r="CV14" s="624"/>
      <c r="CW14" s="624"/>
      <c r="CX14" s="624"/>
      <c r="CY14" s="625"/>
      <c r="CZ14" s="626">
        <v>2.5</v>
      </c>
      <c r="DA14" s="626"/>
      <c r="DB14" s="626"/>
      <c r="DC14" s="626"/>
      <c r="DD14" s="632">
        <v>35978</v>
      </c>
      <c r="DE14" s="624"/>
      <c r="DF14" s="624"/>
      <c r="DG14" s="624"/>
      <c r="DH14" s="624"/>
      <c r="DI14" s="624"/>
      <c r="DJ14" s="624"/>
      <c r="DK14" s="624"/>
      <c r="DL14" s="624"/>
      <c r="DM14" s="624"/>
      <c r="DN14" s="624"/>
      <c r="DO14" s="624"/>
      <c r="DP14" s="625"/>
      <c r="DQ14" s="632">
        <v>1174084</v>
      </c>
      <c r="DR14" s="624"/>
      <c r="DS14" s="624"/>
      <c r="DT14" s="624"/>
      <c r="DU14" s="624"/>
      <c r="DV14" s="624"/>
      <c r="DW14" s="624"/>
      <c r="DX14" s="624"/>
      <c r="DY14" s="624"/>
      <c r="DZ14" s="624"/>
      <c r="EA14" s="624"/>
      <c r="EB14" s="624"/>
      <c r="EC14" s="633"/>
    </row>
    <row r="15" spans="2:143" ht="11.25" customHeight="1">
      <c r="B15" s="620" t="s">
        <v>260</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130</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628991</v>
      </c>
      <c r="BH15" s="624"/>
      <c r="BI15" s="624"/>
      <c r="BJ15" s="624"/>
      <c r="BK15" s="624"/>
      <c r="BL15" s="624"/>
      <c r="BM15" s="624"/>
      <c r="BN15" s="625"/>
      <c r="BO15" s="626">
        <v>6</v>
      </c>
      <c r="BP15" s="626"/>
      <c r="BQ15" s="626"/>
      <c r="BR15" s="626"/>
      <c r="BS15" s="627" t="s">
        <v>130</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3595666</v>
      </c>
      <c r="CS15" s="624"/>
      <c r="CT15" s="624"/>
      <c r="CU15" s="624"/>
      <c r="CV15" s="624"/>
      <c r="CW15" s="624"/>
      <c r="CX15" s="624"/>
      <c r="CY15" s="625"/>
      <c r="CZ15" s="626">
        <v>7.5</v>
      </c>
      <c r="DA15" s="626"/>
      <c r="DB15" s="626"/>
      <c r="DC15" s="626"/>
      <c r="DD15" s="632">
        <v>1126586</v>
      </c>
      <c r="DE15" s="624"/>
      <c r="DF15" s="624"/>
      <c r="DG15" s="624"/>
      <c r="DH15" s="624"/>
      <c r="DI15" s="624"/>
      <c r="DJ15" s="624"/>
      <c r="DK15" s="624"/>
      <c r="DL15" s="624"/>
      <c r="DM15" s="624"/>
      <c r="DN15" s="624"/>
      <c r="DO15" s="624"/>
      <c r="DP15" s="625"/>
      <c r="DQ15" s="632">
        <v>2166528</v>
      </c>
      <c r="DR15" s="624"/>
      <c r="DS15" s="624"/>
      <c r="DT15" s="624"/>
      <c r="DU15" s="624"/>
      <c r="DV15" s="624"/>
      <c r="DW15" s="624"/>
      <c r="DX15" s="624"/>
      <c r="DY15" s="624"/>
      <c r="DZ15" s="624"/>
      <c r="EA15" s="624"/>
      <c r="EB15" s="624"/>
      <c r="EC15" s="633"/>
    </row>
    <row r="16" spans="2:143" ht="11.25" customHeight="1">
      <c r="B16" s="620" t="s">
        <v>263</v>
      </c>
      <c r="C16" s="621"/>
      <c r="D16" s="621"/>
      <c r="E16" s="621"/>
      <c r="F16" s="621"/>
      <c r="G16" s="621"/>
      <c r="H16" s="621"/>
      <c r="I16" s="621"/>
      <c r="J16" s="621"/>
      <c r="K16" s="621"/>
      <c r="L16" s="621"/>
      <c r="M16" s="621"/>
      <c r="N16" s="621"/>
      <c r="O16" s="621"/>
      <c r="P16" s="621"/>
      <c r="Q16" s="622"/>
      <c r="R16" s="623">
        <v>52064</v>
      </c>
      <c r="S16" s="624"/>
      <c r="T16" s="624"/>
      <c r="U16" s="624"/>
      <c r="V16" s="624"/>
      <c r="W16" s="624"/>
      <c r="X16" s="624"/>
      <c r="Y16" s="625"/>
      <c r="Z16" s="626">
        <v>0.1</v>
      </c>
      <c r="AA16" s="626"/>
      <c r="AB16" s="626"/>
      <c r="AC16" s="626"/>
      <c r="AD16" s="627">
        <v>52064</v>
      </c>
      <c r="AE16" s="627"/>
      <c r="AF16" s="627"/>
      <c r="AG16" s="627"/>
      <c r="AH16" s="627"/>
      <c r="AI16" s="627"/>
      <c r="AJ16" s="627"/>
      <c r="AK16" s="627"/>
      <c r="AL16" s="628">
        <v>0.2</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139736</v>
      </c>
      <c r="CS16" s="624"/>
      <c r="CT16" s="624"/>
      <c r="CU16" s="624"/>
      <c r="CV16" s="624"/>
      <c r="CW16" s="624"/>
      <c r="CX16" s="624"/>
      <c r="CY16" s="625"/>
      <c r="CZ16" s="626">
        <v>0.3</v>
      </c>
      <c r="DA16" s="626"/>
      <c r="DB16" s="626"/>
      <c r="DC16" s="626"/>
      <c r="DD16" s="632" t="s">
        <v>130</v>
      </c>
      <c r="DE16" s="624"/>
      <c r="DF16" s="624"/>
      <c r="DG16" s="624"/>
      <c r="DH16" s="624"/>
      <c r="DI16" s="624"/>
      <c r="DJ16" s="624"/>
      <c r="DK16" s="624"/>
      <c r="DL16" s="624"/>
      <c r="DM16" s="624"/>
      <c r="DN16" s="624"/>
      <c r="DO16" s="624"/>
      <c r="DP16" s="625"/>
      <c r="DQ16" s="632">
        <v>15218</v>
      </c>
      <c r="DR16" s="624"/>
      <c r="DS16" s="624"/>
      <c r="DT16" s="624"/>
      <c r="DU16" s="624"/>
      <c r="DV16" s="624"/>
      <c r="DW16" s="624"/>
      <c r="DX16" s="624"/>
      <c r="DY16" s="624"/>
      <c r="DZ16" s="624"/>
      <c r="EA16" s="624"/>
      <c r="EB16" s="624"/>
      <c r="EC16" s="633"/>
    </row>
    <row r="17" spans="2:133" ht="11.25" customHeight="1">
      <c r="B17" s="620" t="s">
        <v>266</v>
      </c>
      <c r="C17" s="621"/>
      <c r="D17" s="621"/>
      <c r="E17" s="621"/>
      <c r="F17" s="621"/>
      <c r="G17" s="621"/>
      <c r="H17" s="621"/>
      <c r="I17" s="621"/>
      <c r="J17" s="621"/>
      <c r="K17" s="621"/>
      <c r="L17" s="621"/>
      <c r="M17" s="621"/>
      <c r="N17" s="621"/>
      <c r="O17" s="621"/>
      <c r="P17" s="621"/>
      <c r="Q17" s="622"/>
      <c r="R17" s="623">
        <v>112540</v>
      </c>
      <c r="S17" s="624"/>
      <c r="T17" s="624"/>
      <c r="U17" s="624"/>
      <c r="V17" s="624"/>
      <c r="W17" s="624"/>
      <c r="X17" s="624"/>
      <c r="Y17" s="625"/>
      <c r="Z17" s="626">
        <v>0.2</v>
      </c>
      <c r="AA17" s="626"/>
      <c r="AB17" s="626"/>
      <c r="AC17" s="626"/>
      <c r="AD17" s="627">
        <v>112540</v>
      </c>
      <c r="AE17" s="627"/>
      <c r="AF17" s="627"/>
      <c r="AG17" s="627"/>
      <c r="AH17" s="627"/>
      <c r="AI17" s="627"/>
      <c r="AJ17" s="627"/>
      <c r="AK17" s="627"/>
      <c r="AL17" s="628">
        <v>0.5</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3068350</v>
      </c>
      <c r="CS17" s="624"/>
      <c r="CT17" s="624"/>
      <c r="CU17" s="624"/>
      <c r="CV17" s="624"/>
      <c r="CW17" s="624"/>
      <c r="CX17" s="624"/>
      <c r="CY17" s="625"/>
      <c r="CZ17" s="626">
        <v>6.4</v>
      </c>
      <c r="DA17" s="626"/>
      <c r="DB17" s="626"/>
      <c r="DC17" s="626"/>
      <c r="DD17" s="632" t="s">
        <v>130</v>
      </c>
      <c r="DE17" s="624"/>
      <c r="DF17" s="624"/>
      <c r="DG17" s="624"/>
      <c r="DH17" s="624"/>
      <c r="DI17" s="624"/>
      <c r="DJ17" s="624"/>
      <c r="DK17" s="624"/>
      <c r="DL17" s="624"/>
      <c r="DM17" s="624"/>
      <c r="DN17" s="624"/>
      <c r="DO17" s="624"/>
      <c r="DP17" s="625"/>
      <c r="DQ17" s="632">
        <v>2640499</v>
      </c>
      <c r="DR17" s="624"/>
      <c r="DS17" s="624"/>
      <c r="DT17" s="624"/>
      <c r="DU17" s="624"/>
      <c r="DV17" s="624"/>
      <c r="DW17" s="624"/>
      <c r="DX17" s="624"/>
      <c r="DY17" s="624"/>
      <c r="DZ17" s="624"/>
      <c r="EA17" s="624"/>
      <c r="EB17" s="624"/>
      <c r="EC17" s="633"/>
    </row>
    <row r="18" spans="2:133" ht="11.25" customHeight="1">
      <c r="B18" s="620" t="s">
        <v>269</v>
      </c>
      <c r="C18" s="621"/>
      <c r="D18" s="621"/>
      <c r="E18" s="621"/>
      <c r="F18" s="621"/>
      <c r="G18" s="621"/>
      <c r="H18" s="621"/>
      <c r="I18" s="621"/>
      <c r="J18" s="621"/>
      <c r="K18" s="621"/>
      <c r="L18" s="621"/>
      <c r="M18" s="621"/>
      <c r="N18" s="621"/>
      <c r="O18" s="621"/>
      <c r="P18" s="621"/>
      <c r="Q18" s="622"/>
      <c r="R18" s="623">
        <v>147171</v>
      </c>
      <c r="S18" s="624"/>
      <c r="T18" s="624"/>
      <c r="U18" s="624"/>
      <c r="V18" s="624"/>
      <c r="W18" s="624"/>
      <c r="X18" s="624"/>
      <c r="Y18" s="625"/>
      <c r="Z18" s="626">
        <v>0.3</v>
      </c>
      <c r="AA18" s="626"/>
      <c r="AB18" s="626"/>
      <c r="AC18" s="626"/>
      <c r="AD18" s="627">
        <v>147171</v>
      </c>
      <c r="AE18" s="627"/>
      <c r="AF18" s="627"/>
      <c r="AG18" s="627"/>
      <c r="AH18" s="627"/>
      <c r="AI18" s="627"/>
      <c r="AJ18" s="627"/>
      <c r="AK18" s="627"/>
      <c r="AL18" s="628">
        <v>0.7</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v>26124</v>
      </c>
      <c r="CS18" s="624"/>
      <c r="CT18" s="624"/>
      <c r="CU18" s="624"/>
      <c r="CV18" s="624"/>
      <c r="CW18" s="624"/>
      <c r="CX18" s="624"/>
      <c r="CY18" s="625"/>
      <c r="CZ18" s="626">
        <v>0.1</v>
      </c>
      <c r="DA18" s="626"/>
      <c r="DB18" s="626"/>
      <c r="DC18" s="626"/>
      <c r="DD18" s="632" t="s">
        <v>130</v>
      </c>
      <c r="DE18" s="624"/>
      <c r="DF18" s="624"/>
      <c r="DG18" s="624"/>
      <c r="DH18" s="624"/>
      <c r="DI18" s="624"/>
      <c r="DJ18" s="624"/>
      <c r="DK18" s="624"/>
      <c r="DL18" s="624"/>
      <c r="DM18" s="624"/>
      <c r="DN18" s="624"/>
      <c r="DO18" s="624"/>
      <c r="DP18" s="625"/>
      <c r="DQ18" s="632">
        <v>26124</v>
      </c>
      <c r="DR18" s="624"/>
      <c r="DS18" s="624"/>
      <c r="DT18" s="624"/>
      <c r="DU18" s="624"/>
      <c r="DV18" s="624"/>
      <c r="DW18" s="624"/>
      <c r="DX18" s="624"/>
      <c r="DY18" s="624"/>
      <c r="DZ18" s="624"/>
      <c r="EA18" s="624"/>
      <c r="EB18" s="624"/>
      <c r="EC18" s="633"/>
    </row>
    <row r="19" spans="2:133" ht="11.25" customHeight="1">
      <c r="B19" s="620" t="s">
        <v>272</v>
      </c>
      <c r="C19" s="621"/>
      <c r="D19" s="621"/>
      <c r="E19" s="621"/>
      <c r="F19" s="621"/>
      <c r="G19" s="621"/>
      <c r="H19" s="621"/>
      <c r="I19" s="621"/>
      <c r="J19" s="621"/>
      <c r="K19" s="621"/>
      <c r="L19" s="621"/>
      <c r="M19" s="621"/>
      <c r="N19" s="621"/>
      <c r="O19" s="621"/>
      <c r="P19" s="621"/>
      <c r="Q19" s="622"/>
      <c r="R19" s="623">
        <v>146797</v>
      </c>
      <c r="S19" s="624"/>
      <c r="T19" s="624"/>
      <c r="U19" s="624"/>
      <c r="V19" s="624"/>
      <c r="W19" s="624"/>
      <c r="X19" s="624"/>
      <c r="Y19" s="625"/>
      <c r="Z19" s="626">
        <v>0.3</v>
      </c>
      <c r="AA19" s="626"/>
      <c r="AB19" s="626"/>
      <c r="AC19" s="626"/>
      <c r="AD19" s="627">
        <v>146797</v>
      </c>
      <c r="AE19" s="627"/>
      <c r="AF19" s="627"/>
      <c r="AG19" s="627"/>
      <c r="AH19" s="627"/>
      <c r="AI19" s="627"/>
      <c r="AJ19" s="627"/>
      <c r="AK19" s="627"/>
      <c r="AL19" s="628">
        <v>0.7</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3069</v>
      </c>
      <c r="BH19" s="624"/>
      <c r="BI19" s="624"/>
      <c r="BJ19" s="624"/>
      <c r="BK19" s="624"/>
      <c r="BL19" s="624"/>
      <c r="BM19" s="624"/>
      <c r="BN19" s="625"/>
      <c r="BO19" s="626">
        <v>0</v>
      </c>
      <c r="BP19" s="626"/>
      <c r="BQ19" s="626"/>
      <c r="BR19" s="626"/>
      <c r="BS19" s="627" t="s">
        <v>130</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130</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c r="B20" s="636" t="s">
        <v>275</v>
      </c>
      <c r="C20" s="637"/>
      <c r="D20" s="637"/>
      <c r="E20" s="637"/>
      <c r="F20" s="637"/>
      <c r="G20" s="637"/>
      <c r="H20" s="637"/>
      <c r="I20" s="637"/>
      <c r="J20" s="637"/>
      <c r="K20" s="637"/>
      <c r="L20" s="637"/>
      <c r="M20" s="637"/>
      <c r="N20" s="637"/>
      <c r="O20" s="637"/>
      <c r="P20" s="637"/>
      <c r="Q20" s="638"/>
      <c r="R20" s="623">
        <v>374</v>
      </c>
      <c r="S20" s="624"/>
      <c r="T20" s="624"/>
      <c r="U20" s="624"/>
      <c r="V20" s="624"/>
      <c r="W20" s="624"/>
      <c r="X20" s="624"/>
      <c r="Y20" s="625"/>
      <c r="Z20" s="626">
        <v>0</v>
      </c>
      <c r="AA20" s="626"/>
      <c r="AB20" s="626"/>
      <c r="AC20" s="626"/>
      <c r="AD20" s="627">
        <v>374</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3069</v>
      </c>
      <c r="BH20" s="624"/>
      <c r="BI20" s="624"/>
      <c r="BJ20" s="624"/>
      <c r="BK20" s="624"/>
      <c r="BL20" s="624"/>
      <c r="BM20" s="624"/>
      <c r="BN20" s="625"/>
      <c r="BO20" s="626">
        <v>0</v>
      </c>
      <c r="BP20" s="626"/>
      <c r="BQ20" s="626"/>
      <c r="BR20" s="626"/>
      <c r="BS20" s="627" t="s">
        <v>130</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48193971</v>
      </c>
      <c r="CS20" s="624"/>
      <c r="CT20" s="624"/>
      <c r="CU20" s="624"/>
      <c r="CV20" s="624"/>
      <c r="CW20" s="624"/>
      <c r="CX20" s="624"/>
      <c r="CY20" s="625"/>
      <c r="CZ20" s="626">
        <v>100</v>
      </c>
      <c r="DA20" s="626"/>
      <c r="DB20" s="626"/>
      <c r="DC20" s="626"/>
      <c r="DD20" s="632">
        <v>8967272</v>
      </c>
      <c r="DE20" s="624"/>
      <c r="DF20" s="624"/>
      <c r="DG20" s="624"/>
      <c r="DH20" s="624"/>
      <c r="DI20" s="624"/>
      <c r="DJ20" s="624"/>
      <c r="DK20" s="624"/>
      <c r="DL20" s="624"/>
      <c r="DM20" s="624"/>
      <c r="DN20" s="624"/>
      <c r="DO20" s="624"/>
      <c r="DP20" s="625"/>
      <c r="DQ20" s="632">
        <v>23927860</v>
      </c>
      <c r="DR20" s="624"/>
      <c r="DS20" s="624"/>
      <c r="DT20" s="624"/>
      <c r="DU20" s="624"/>
      <c r="DV20" s="624"/>
      <c r="DW20" s="624"/>
      <c r="DX20" s="624"/>
      <c r="DY20" s="624"/>
      <c r="DZ20" s="624"/>
      <c r="EA20" s="624"/>
      <c r="EB20" s="624"/>
      <c r="EC20" s="633"/>
    </row>
    <row r="21" spans="2:133" ht="11.25" customHeight="1">
      <c r="B21" s="620" t="s">
        <v>278</v>
      </c>
      <c r="C21" s="621"/>
      <c r="D21" s="621"/>
      <c r="E21" s="621"/>
      <c r="F21" s="621"/>
      <c r="G21" s="621"/>
      <c r="H21" s="621"/>
      <c r="I21" s="621"/>
      <c r="J21" s="621"/>
      <c r="K21" s="621"/>
      <c r="L21" s="621"/>
      <c r="M21" s="621"/>
      <c r="N21" s="621"/>
      <c r="O21" s="621"/>
      <c r="P21" s="621"/>
      <c r="Q21" s="622"/>
      <c r="R21" s="623">
        <v>8704184</v>
      </c>
      <c r="S21" s="624"/>
      <c r="T21" s="624"/>
      <c r="U21" s="624"/>
      <c r="V21" s="624"/>
      <c r="W21" s="624"/>
      <c r="X21" s="624"/>
      <c r="Y21" s="625"/>
      <c r="Z21" s="626">
        <v>17.399999999999999</v>
      </c>
      <c r="AA21" s="626"/>
      <c r="AB21" s="626"/>
      <c r="AC21" s="626"/>
      <c r="AD21" s="627">
        <v>7997521</v>
      </c>
      <c r="AE21" s="627"/>
      <c r="AF21" s="627"/>
      <c r="AG21" s="627"/>
      <c r="AH21" s="627"/>
      <c r="AI21" s="627"/>
      <c r="AJ21" s="627"/>
      <c r="AK21" s="627"/>
      <c r="AL21" s="628">
        <v>37.1</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3069</v>
      </c>
      <c r="BH21" s="624"/>
      <c r="BI21" s="624"/>
      <c r="BJ21" s="624"/>
      <c r="BK21" s="624"/>
      <c r="BL21" s="624"/>
      <c r="BM21" s="624"/>
      <c r="BN21" s="625"/>
      <c r="BO21" s="626">
        <v>0</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280</v>
      </c>
      <c r="C22" s="621"/>
      <c r="D22" s="621"/>
      <c r="E22" s="621"/>
      <c r="F22" s="621"/>
      <c r="G22" s="621"/>
      <c r="H22" s="621"/>
      <c r="I22" s="621"/>
      <c r="J22" s="621"/>
      <c r="K22" s="621"/>
      <c r="L22" s="621"/>
      <c r="M22" s="621"/>
      <c r="N22" s="621"/>
      <c r="O22" s="621"/>
      <c r="P22" s="621"/>
      <c r="Q22" s="622"/>
      <c r="R22" s="623">
        <v>7997521</v>
      </c>
      <c r="S22" s="624"/>
      <c r="T22" s="624"/>
      <c r="U22" s="624"/>
      <c r="V22" s="624"/>
      <c r="W22" s="624"/>
      <c r="X22" s="624"/>
      <c r="Y22" s="625"/>
      <c r="Z22" s="626">
        <v>16</v>
      </c>
      <c r="AA22" s="626"/>
      <c r="AB22" s="626"/>
      <c r="AC22" s="626"/>
      <c r="AD22" s="627">
        <v>7997521</v>
      </c>
      <c r="AE22" s="627"/>
      <c r="AF22" s="627"/>
      <c r="AG22" s="627"/>
      <c r="AH22" s="627"/>
      <c r="AI22" s="627"/>
      <c r="AJ22" s="627"/>
      <c r="AK22" s="627"/>
      <c r="AL22" s="628">
        <v>37.1</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283</v>
      </c>
      <c r="C23" s="621"/>
      <c r="D23" s="621"/>
      <c r="E23" s="621"/>
      <c r="F23" s="621"/>
      <c r="G23" s="621"/>
      <c r="H23" s="621"/>
      <c r="I23" s="621"/>
      <c r="J23" s="621"/>
      <c r="K23" s="621"/>
      <c r="L23" s="621"/>
      <c r="M23" s="621"/>
      <c r="N23" s="621"/>
      <c r="O23" s="621"/>
      <c r="P23" s="621"/>
      <c r="Q23" s="622"/>
      <c r="R23" s="623">
        <v>706663</v>
      </c>
      <c r="S23" s="624"/>
      <c r="T23" s="624"/>
      <c r="U23" s="624"/>
      <c r="V23" s="624"/>
      <c r="W23" s="624"/>
      <c r="X23" s="624"/>
      <c r="Y23" s="625"/>
      <c r="Z23" s="626">
        <v>1.4</v>
      </c>
      <c r="AA23" s="626"/>
      <c r="AB23" s="626"/>
      <c r="AC23" s="626"/>
      <c r="AD23" s="627" t="s">
        <v>130</v>
      </c>
      <c r="AE23" s="627"/>
      <c r="AF23" s="627"/>
      <c r="AG23" s="627"/>
      <c r="AH23" s="627"/>
      <c r="AI23" s="627"/>
      <c r="AJ23" s="627"/>
      <c r="AK23" s="627"/>
      <c r="AL23" s="628" t="s">
        <v>130</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130</v>
      </c>
      <c r="BP23" s="626"/>
      <c r="BQ23" s="626"/>
      <c r="BR23" s="626"/>
      <c r="BS23" s="627" t="s">
        <v>130</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c r="B24" s="620" t="s">
        <v>290</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130</v>
      </c>
      <c r="AE24" s="627"/>
      <c r="AF24" s="627"/>
      <c r="AG24" s="627"/>
      <c r="AH24" s="627"/>
      <c r="AI24" s="627"/>
      <c r="AJ24" s="627"/>
      <c r="AK24" s="627"/>
      <c r="AL24" s="628" t="s">
        <v>130</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20332737</v>
      </c>
      <c r="CS24" s="613"/>
      <c r="CT24" s="613"/>
      <c r="CU24" s="613"/>
      <c r="CV24" s="613"/>
      <c r="CW24" s="613"/>
      <c r="CX24" s="613"/>
      <c r="CY24" s="614"/>
      <c r="CZ24" s="617">
        <v>42.2</v>
      </c>
      <c r="DA24" s="618"/>
      <c r="DB24" s="618"/>
      <c r="DC24" s="634"/>
      <c r="DD24" s="658">
        <v>10154883</v>
      </c>
      <c r="DE24" s="613"/>
      <c r="DF24" s="613"/>
      <c r="DG24" s="613"/>
      <c r="DH24" s="613"/>
      <c r="DI24" s="613"/>
      <c r="DJ24" s="613"/>
      <c r="DK24" s="614"/>
      <c r="DL24" s="658">
        <v>10075437</v>
      </c>
      <c r="DM24" s="613"/>
      <c r="DN24" s="613"/>
      <c r="DO24" s="613"/>
      <c r="DP24" s="613"/>
      <c r="DQ24" s="613"/>
      <c r="DR24" s="613"/>
      <c r="DS24" s="613"/>
      <c r="DT24" s="613"/>
      <c r="DU24" s="613"/>
      <c r="DV24" s="614"/>
      <c r="DW24" s="617">
        <v>45.9</v>
      </c>
      <c r="DX24" s="618"/>
      <c r="DY24" s="618"/>
      <c r="DZ24" s="618"/>
      <c r="EA24" s="618"/>
      <c r="EB24" s="618"/>
      <c r="EC24" s="619"/>
    </row>
    <row r="25" spans="2:133" ht="11.25" customHeight="1">
      <c r="B25" s="620" t="s">
        <v>293</v>
      </c>
      <c r="C25" s="621"/>
      <c r="D25" s="621"/>
      <c r="E25" s="621"/>
      <c r="F25" s="621"/>
      <c r="G25" s="621"/>
      <c r="H25" s="621"/>
      <c r="I25" s="621"/>
      <c r="J25" s="621"/>
      <c r="K25" s="621"/>
      <c r="L25" s="621"/>
      <c r="M25" s="621"/>
      <c r="N25" s="621"/>
      <c r="O25" s="621"/>
      <c r="P25" s="621"/>
      <c r="Q25" s="622"/>
      <c r="R25" s="623">
        <v>22207291</v>
      </c>
      <c r="S25" s="624"/>
      <c r="T25" s="624"/>
      <c r="U25" s="624"/>
      <c r="V25" s="624"/>
      <c r="W25" s="624"/>
      <c r="X25" s="624"/>
      <c r="Y25" s="625"/>
      <c r="Z25" s="626">
        <v>44.4</v>
      </c>
      <c r="AA25" s="626"/>
      <c r="AB25" s="626"/>
      <c r="AC25" s="626"/>
      <c r="AD25" s="627">
        <v>21500628</v>
      </c>
      <c r="AE25" s="627"/>
      <c r="AF25" s="627"/>
      <c r="AG25" s="627"/>
      <c r="AH25" s="627"/>
      <c r="AI25" s="627"/>
      <c r="AJ25" s="627"/>
      <c r="AK25" s="627"/>
      <c r="AL25" s="628">
        <v>99.7</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5231008</v>
      </c>
      <c r="CS25" s="655"/>
      <c r="CT25" s="655"/>
      <c r="CU25" s="655"/>
      <c r="CV25" s="655"/>
      <c r="CW25" s="655"/>
      <c r="CX25" s="655"/>
      <c r="CY25" s="656"/>
      <c r="CZ25" s="628">
        <v>10.9</v>
      </c>
      <c r="DA25" s="653"/>
      <c r="DB25" s="653"/>
      <c r="DC25" s="657"/>
      <c r="DD25" s="632">
        <v>4791922</v>
      </c>
      <c r="DE25" s="655"/>
      <c r="DF25" s="655"/>
      <c r="DG25" s="655"/>
      <c r="DH25" s="655"/>
      <c r="DI25" s="655"/>
      <c r="DJ25" s="655"/>
      <c r="DK25" s="656"/>
      <c r="DL25" s="632">
        <v>4737996</v>
      </c>
      <c r="DM25" s="655"/>
      <c r="DN25" s="655"/>
      <c r="DO25" s="655"/>
      <c r="DP25" s="655"/>
      <c r="DQ25" s="655"/>
      <c r="DR25" s="655"/>
      <c r="DS25" s="655"/>
      <c r="DT25" s="655"/>
      <c r="DU25" s="655"/>
      <c r="DV25" s="656"/>
      <c r="DW25" s="628">
        <v>21.6</v>
      </c>
      <c r="DX25" s="653"/>
      <c r="DY25" s="653"/>
      <c r="DZ25" s="653"/>
      <c r="EA25" s="653"/>
      <c r="EB25" s="653"/>
      <c r="EC25" s="654"/>
    </row>
    <row r="26" spans="2:133" ht="11.25" customHeight="1">
      <c r="B26" s="620" t="s">
        <v>296</v>
      </c>
      <c r="C26" s="621"/>
      <c r="D26" s="621"/>
      <c r="E26" s="621"/>
      <c r="F26" s="621"/>
      <c r="G26" s="621"/>
      <c r="H26" s="621"/>
      <c r="I26" s="621"/>
      <c r="J26" s="621"/>
      <c r="K26" s="621"/>
      <c r="L26" s="621"/>
      <c r="M26" s="621"/>
      <c r="N26" s="621"/>
      <c r="O26" s="621"/>
      <c r="P26" s="621"/>
      <c r="Q26" s="622"/>
      <c r="R26" s="623">
        <v>13186</v>
      </c>
      <c r="S26" s="624"/>
      <c r="T26" s="624"/>
      <c r="U26" s="624"/>
      <c r="V26" s="624"/>
      <c r="W26" s="624"/>
      <c r="X26" s="624"/>
      <c r="Y26" s="625"/>
      <c r="Z26" s="626">
        <v>0</v>
      </c>
      <c r="AA26" s="626"/>
      <c r="AB26" s="626"/>
      <c r="AC26" s="626"/>
      <c r="AD26" s="627">
        <v>13186</v>
      </c>
      <c r="AE26" s="627"/>
      <c r="AF26" s="627"/>
      <c r="AG26" s="627"/>
      <c r="AH26" s="627"/>
      <c r="AI26" s="627"/>
      <c r="AJ26" s="627"/>
      <c r="AK26" s="627"/>
      <c r="AL26" s="628">
        <v>0.1</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3133405</v>
      </c>
      <c r="CS26" s="624"/>
      <c r="CT26" s="624"/>
      <c r="CU26" s="624"/>
      <c r="CV26" s="624"/>
      <c r="CW26" s="624"/>
      <c r="CX26" s="624"/>
      <c r="CY26" s="625"/>
      <c r="CZ26" s="628">
        <v>6.5</v>
      </c>
      <c r="DA26" s="653"/>
      <c r="DB26" s="653"/>
      <c r="DC26" s="657"/>
      <c r="DD26" s="632">
        <v>2871449</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3"/>
      <c r="DY26" s="653"/>
      <c r="DZ26" s="653"/>
      <c r="EA26" s="653"/>
      <c r="EB26" s="653"/>
      <c r="EC26" s="654"/>
    </row>
    <row r="27" spans="2:133" ht="11.25" customHeight="1">
      <c r="B27" s="620" t="s">
        <v>299</v>
      </c>
      <c r="C27" s="621"/>
      <c r="D27" s="621"/>
      <c r="E27" s="621"/>
      <c r="F27" s="621"/>
      <c r="G27" s="621"/>
      <c r="H27" s="621"/>
      <c r="I27" s="621"/>
      <c r="J27" s="621"/>
      <c r="K27" s="621"/>
      <c r="L27" s="621"/>
      <c r="M27" s="621"/>
      <c r="N27" s="621"/>
      <c r="O27" s="621"/>
      <c r="P27" s="621"/>
      <c r="Q27" s="622"/>
      <c r="R27" s="623">
        <v>190366</v>
      </c>
      <c r="S27" s="624"/>
      <c r="T27" s="624"/>
      <c r="U27" s="624"/>
      <c r="V27" s="624"/>
      <c r="W27" s="624"/>
      <c r="X27" s="624"/>
      <c r="Y27" s="625"/>
      <c r="Z27" s="626">
        <v>0.4</v>
      </c>
      <c r="AA27" s="626"/>
      <c r="AB27" s="626"/>
      <c r="AC27" s="626"/>
      <c r="AD27" s="627" t="s">
        <v>130</v>
      </c>
      <c r="AE27" s="627"/>
      <c r="AF27" s="627"/>
      <c r="AG27" s="627"/>
      <c r="AH27" s="627"/>
      <c r="AI27" s="627"/>
      <c r="AJ27" s="627"/>
      <c r="AK27" s="627"/>
      <c r="AL27" s="628" t="s">
        <v>130</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10443799</v>
      </c>
      <c r="BH27" s="624"/>
      <c r="BI27" s="624"/>
      <c r="BJ27" s="624"/>
      <c r="BK27" s="624"/>
      <c r="BL27" s="624"/>
      <c r="BM27" s="624"/>
      <c r="BN27" s="625"/>
      <c r="BO27" s="626">
        <v>100</v>
      </c>
      <c r="BP27" s="626"/>
      <c r="BQ27" s="626"/>
      <c r="BR27" s="626"/>
      <c r="BS27" s="627">
        <v>59360</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12033379</v>
      </c>
      <c r="CS27" s="655"/>
      <c r="CT27" s="655"/>
      <c r="CU27" s="655"/>
      <c r="CV27" s="655"/>
      <c r="CW27" s="655"/>
      <c r="CX27" s="655"/>
      <c r="CY27" s="656"/>
      <c r="CZ27" s="628">
        <v>25</v>
      </c>
      <c r="DA27" s="653"/>
      <c r="DB27" s="653"/>
      <c r="DC27" s="657"/>
      <c r="DD27" s="632">
        <v>2722462</v>
      </c>
      <c r="DE27" s="655"/>
      <c r="DF27" s="655"/>
      <c r="DG27" s="655"/>
      <c r="DH27" s="655"/>
      <c r="DI27" s="655"/>
      <c r="DJ27" s="655"/>
      <c r="DK27" s="656"/>
      <c r="DL27" s="632">
        <v>2696942</v>
      </c>
      <c r="DM27" s="655"/>
      <c r="DN27" s="655"/>
      <c r="DO27" s="655"/>
      <c r="DP27" s="655"/>
      <c r="DQ27" s="655"/>
      <c r="DR27" s="655"/>
      <c r="DS27" s="655"/>
      <c r="DT27" s="655"/>
      <c r="DU27" s="655"/>
      <c r="DV27" s="656"/>
      <c r="DW27" s="628">
        <v>12.3</v>
      </c>
      <c r="DX27" s="653"/>
      <c r="DY27" s="653"/>
      <c r="DZ27" s="653"/>
      <c r="EA27" s="653"/>
      <c r="EB27" s="653"/>
      <c r="EC27" s="654"/>
    </row>
    <row r="28" spans="2:133" ht="11.25" customHeight="1">
      <c r="B28" s="620" t="s">
        <v>302</v>
      </c>
      <c r="C28" s="621"/>
      <c r="D28" s="621"/>
      <c r="E28" s="621"/>
      <c r="F28" s="621"/>
      <c r="G28" s="621"/>
      <c r="H28" s="621"/>
      <c r="I28" s="621"/>
      <c r="J28" s="621"/>
      <c r="K28" s="621"/>
      <c r="L28" s="621"/>
      <c r="M28" s="621"/>
      <c r="N28" s="621"/>
      <c r="O28" s="621"/>
      <c r="P28" s="621"/>
      <c r="Q28" s="622"/>
      <c r="R28" s="623">
        <v>200663</v>
      </c>
      <c r="S28" s="624"/>
      <c r="T28" s="624"/>
      <c r="U28" s="624"/>
      <c r="V28" s="624"/>
      <c r="W28" s="624"/>
      <c r="X28" s="624"/>
      <c r="Y28" s="625"/>
      <c r="Z28" s="626">
        <v>0.4</v>
      </c>
      <c r="AA28" s="626"/>
      <c r="AB28" s="626"/>
      <c r="AC28" s="626"/>
      <c r="AD28" s="627">
        <v>26487</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3068350</v>
      </c>
      <c r="CS28" s="624"/>
      <c r="CT28" s="624"/>
      <c r="CU28" s="624"/>
      <c r="CV28" s="624"/>
      <c r="CW28" s="624"/>
      <c r="CX28" s="624"/>
      <c r="CY28" s="625"/>
      <c r="CZ28" s="628">
        <v>6.4</v>
      </c>
      <c r="DA28" s="653"/>
      <c r="DB28" s="653"/>
      <c r="DC28" s="657"/>
      <c r="DD28" s="632">
        <v>2640499</v>
      </c>
      <c r="DE28" s="624"/>
      <c r="DF28" s="624"/>
      <c r="DG28" s="624"/>
      <c r="DH28" s="624"/>
      <c r="DI28" s="624"/>
      <c r="DJ28" s="624"/>
      <c r="DK28" s="625"/>
      <c r="DL28" s="632">
        <v>2640499</v>
      </c>
      <c r="DM28" s="624"/>
      <c r="DN28" s="624"/>
      <c r="DO28" s="624"/>
      <c r="DP28" s="624"/>
      <c r="DQ28" s="624"/>
      <c r="DR28" s="624"/>
      <c r="DS28" s="624"/>
      <c r="DT28" s="624"/>
      <c r="DU28" s="624"/>
      <c r="DV28" s="625"/>
      <c r="DW28" s="628">
        <v>12</v>
      </c>
      <c r="DX28" s="653"/>
      <c r="DY28" s="653"/>
      <c r="DZ28" s="653"/>
      <c r="EA28" s="653"/>
      <c r="EB28" s="653"/>
      <c r="EC28" s="654"/>
    </row>
    <row r="29" spans="2:133" ht="11.25" customHeight="1">
      <c r="B29" s="620" t="s">
        <v>304</v>
      </c>
      <c r="C29" s="621"/>
      <c r="D29" s="621"/>
      <c r="E29" s="621"/>
      <c r="F29" s="621"/>
      <c r="G29" s="621"/>
      <c r="H29" s="621"/>
      <c r="I29" s="621"/>
      <c r="J29" s="621"/>
      <c r="K29" s="621"/>
      <c r="L29" s="621"/>
      <c r="M29" s="621"/>
      <c r="N29" s="621"/>
      <c r="O29" s="621"/>
      <c r="P29" s="621"/>
      <c r="Q29" s="622"/>
      <c r="R29" s="623">
        <v>407368</v>
      </c>
      <c r="S29" s="624"/>
      <c r="T29" s="624"/>
      <c r="U29" s="624"/>
      <c r="V29" s="624"/>
      <c r="W29" s="624"/>
      <c r="X29" s="624"/>
      <c r="Y29" s="625"/>
      <c r="Z29" s="626">
        <v>0.8</v>
      </c>
      <c r="AA29" s="626"/>
      <c r="AB29" s="626"/>
      <c r="AC29" s="626"/>
      <c r="AD29" s="627" t="s">
        <v>130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305</v>
      </c>
      <c r="CE29" s="660"/>
      <c r="CF29" s="620" t="s">
        <v>71</v>
      </c>
      <c r="CG29" s="621"/>
      <c r="CH29" s="621"/>
      <c r="CI29" s="621"/>
      <c r="CJ29" s="621"/>
      <c r="CK29" s="621"/>
      <c r="CL29" s="621"/>
      <c r="CM29" s="621"/>
      <c r="CN29" s="621"/>
      <c r="CO29" s="621"/>
      <c r="CP29" s="621"/>
      <c r="CQ29" s="622"/>
      <c r="CR29" s="623">
        <v>3068349</v>
      </c>
      <c r="CS29" s="655"/>
      <c r="CT29" s="655"/>
      <c r="CU29" s="655"/>
      <c r="CV29" s="655"/>
      <c r="CW29" s="655"/>
      <c r="CX29" s="655"/>
      <c r="CY29" s="656"/>
      <c r="CZ29" s="628">
        <v>6.4</v>
      </c>
      <c r="DA29" s="653"/>
      <c r="DB29" s="653"/>
      <c r="DC29" s="657"/>
      <c r="DD29" s="632">
        <v>2640498</v>
      </c>
      <c r="DE29" s="655"/>
      <c r="DF29" s="655"/>
      <c r="DG29" s="655"/>
      <c r="DH29" s="655"/>
      <c r="DI29" s="655"/>
      <c r="DJ29" s="655"/>
      <c r="DK29" s="656"/>
      <c r="DL29" s="632">
        <v>2640498</v>
      </c>
      <c r="DM29" s="655"/>
      <c r="DN29" s="655"/>
      <c r="DO29" s="655"/>
      <c r="DP29" s="655"/>
      <c r="DQ29" s="655"/>
      <c r="DR29" s="655"/>
      <c r="DS29" s="655"/>
      <c r="DT29" s="655"/>
      <c r="DU29" s="655"/>
      <c r="DV29" s="656"/>
      <c r="DW29" s="628">
        <v>12</v>
      </c>
      <c r="DX29" s="653"/>
      <c r="DY29" s="653"/>
      <c r="DZ29" s="653"/>
      <c r="EA29" s="653"/>
      <c r="EB29" s="653"/>
      <c r="EC29" s="654"/>
    </row>
    <row r="30" spans="2:133" ht="11.25" customHeight="1">
      <c r="B30" s="620" t="s">
        <v>306</v>
      </c>
      <c r="C30" s="621"/>
      <c r="D30" s="621"/>
      <c r="E30" s="621"/>
      <c r="F30" s="621"/>
      <c r="G30" s="621"/>
      <c r="H30" s="621"/>
      <c r="I30" s="621"/>
      <c r="J30" s="621"/>
      <c r="K30" s="621"/>
      <c r="L30" s="621"/>
      <c r="M30" s="621"/>
      <c r="N30" s="621"/>
      <c r="O30" s="621"/>
      <c r="P30" s="621"/>
      <c r="Q30" s="622"/>
      <c r="R30" s="623">
        <v>11075190</v>
      </c>
      <c r="S30" s="624"/>
      <c r="T30" s="624"/>
      <c r="U30" s="624"/>
      <c r="V30" s="624"/>
      <c r="W30" s="624"/>
      <c r="X30" s="624"/>
      <c r="Y30" s="625"/>
      <c r="Z30" s="626">
        <v>22.2</v>
      </c>
      <c r="AA30" s="626"/>
      <c r="AB30" s="626"/>
      <c r="AC30" s="626"/>
      <c r="AD30" s="627" t="s">
        <v>130</v>
      </c>
      <c r="AE30" s="627"/>
      <c r="AF30" s="627"/>
      <c r="AG30" s="627"/>
      <c r="AH30" s="627"/>
      <c r="AI30" s="627"/>
      <c r="AJ30" s="627"/>
      <c r="AK30" s="627"/>
      <c r="AL30" s="628" t="s">
        <v>130</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307</v>
      </c>
      <c r="BH30" s="665"/>
      <c r="BI30" s="665"/>
      <c r="BJ30" s="665"/>
      <c r="BK30" s="665"/>
      <c r="BL30" s="665"/>
      <c r="BM30" s="665"/>
      <c r="BN30" s="665"/>
      <c r="BO30" s="665"/>
      <c r="BP30" s="665"/>
      <c r="BQ30" s="666"/>
      <c r="BR30" s="605" t="s">
        <v>308</v>
      </c>
      <c r="BS30" s="665"/>
      <c r="BT30" s="665"/>
      <c r="BU30" s="665"/>
      <c r="BV30" s="665"/>
      <c r="BW30" s="665"/>
      <c r="BX30" s="665"/>
      <c r="BY30" s="665"/>
      <c r="BZ30" s="665"/>
      <c r="CA30" s="665"/>
      <c r="CB30" s="666"/>
      <c r="CD30" s="661"/>
      <c r="CE30" s="662"/>
      <c r="CF30" s="620" t="s">
        <v>309</v>
      </c>
      <c r="CG30" s="621"/>
      <c r="CH30" s="621"/>
      <c r="CI30" s="621"/>
      <c r="CJ30" s="621"/>
      <c r="CK30" s="621"/>
      <c r="CL30" s="621"/>
      <c r="CM30" s="621"/>
      <c r="CN30" s="621"/>
      <c r="CO30" s="621"/>
      <c r="CP30" s="621"/>
      <c r="CQ30" s="622"/>
      <c r="CR30" s="623">
        <v>2968480</v>
      </c>
      <c r="CS30" s="624"/>
      <c r="CT30" s="624"/>
      <c r="CU30" s="624"/>
      <c r="CV30" s="624"/>
      <c r="CW30" s="624"/>
      <c r="CX30" s="624"/>
      <c r="CY30" s="625"/>
      <c r="CZ30" s="628">
        <v>6.2</v>
      </c>
      <c r="DA30" s="653"/>
      <c r="DB30" s="653"/>
      <c r="DC30" s="657"/>
      <c r="DD30" s="632">
        <v>2557445</v>
      </c>
      <c r="DE30" s="624"/>
      <c r="DF30" s="624"/>
      <c r="DG30" s="624"/>
      <c r="DH30" s="624"/>
      <c r="DI30" s="624"/>
      <c r="DJ30" s="624"/>
      <c r="DK30" s="625"/>
      <c r="DL30" s="632">
        <v>2557445</v>
      </c>
      <c r="DM30" s="624"/>
      <c r="DN30" s="624"/>
      <c r="DO30" s="624"/>
      <c r="DP30" s="624"/>
      <c r="DQ30" s="624"/>
      <c r="DR30" s="624"/>
      <c r="DS30" s="624"/>
      <c r="DT30" s="624"/>
      <c r="DU30" s="624"/>
      <c r="DV30" s="625"/>
      <c r="DW30" s="628">
        <v>11.7</v>
      </c>
      <c r="DX30" s="653"/>
      <c r="DY30" s="653"/>
      <c r="DZ30" s="653"/>
      <c r="EA30" s="653"/>
      <c r="EB30" s="653"/>
      <c r="EC30" s="654"/>
    </row>
    <row r="31" spans="2:133" ht="11.25" customHeight="1">
      <c r="B31" s="636" t="s">
        <v>310</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130</v>
      </c>
      <c r="AM31" s="629"/>
      <c r="AN31" s="629"/>
      <c r="AO31" s="630"/>
      <c r="AP31" s="669" t="s">
        <v>311</v>
      </c>
      <c r="AQ31" s="670"/>
      <c r="AR31" s="670"/>
      <c r="AS31" s="670"/>
      <c r="AT31" s="675" t="s">
        <v>312</v>
      </c>
      <c r="AU31" s="218"/>
      <c r="AV31" s="218"/>
      <c r="AW31" s="218"/>
      <c r="AX31" s="609" t="s">
        <v>190</v>
      </c>
      <c r="AY31" s="610"/>
      <c r="AZ31" s="610"/>
      <c r="BA31" s="610"/>
      <c r="BB31" s="610"/>
      <c r="BC31" s="610"/>
      <c r="BD31" s="610"/>
      <c r="BE31" s="610"/>
      <c r="BF31" s="611"/>
      <c r="BG31" s="679">
        <v>99.6</v>
      </c>
      <c r="BH31" s="667"/>
      <c r="BI31" s="667"/>
      <c r="BJ31" s="667"/>
      <c r="BK31" s="667"/>
      <c r="BL31" s="667"/>
      <c r="BM31" s="618">
        <v>98.8</v>
      </c>
      <c r="BN31" s="667"/>
      <c r="BO31" s="667"/>
      <c r="BP31" s="667"/>
      <c r="BQ31" s="668"/>
      <c r="BR31" s="679">
        <v>99.5</v>
      </c>
      <c r="BS31" s="667"/>
      <c r="BT31" s="667"/>
      <c r="BU31" s="667"/>
      <c r="BV31" s="667"/>
      <c r="BW31" s="667"/>
      <c r="BX31" s="618">
        <v>98.6</v>
      </c>
      <c r="BY31" s="667"/>
      <c r="BZ31" s="667"/>
      <c r="CA31" s="667"/>
      <c r="CB31" s="668"/>
      <c r="CD31" s="661"/>
      <c r="CE31" s="662"/>
      <c r="CF31" s="620" t="s">
        <v>313</v>
      </c>
      <c r="CG31" s="621"/>
      <c r="CH31" s="621"/>
      <c r="CI31" s="621"/>
      <c r="CJ31" s="621"/>
      <c r="CK31" s="621"/>
      <c r="CL31" s="621"/>
      <c r="CM31" s="621"/>
      <c r="CN31" s="621"/>
      <c r="CO31" s="621"/>
      <c r="CP31" s="621"/>
      <c r="CQ31" s="622"/>
      <c r="CR31" s="623">
        <v>99869</v>
      </c>
      <c r="CS31" s="655"/>
      <c r="CT31" s="655"/>
      <c r="CU31" s="655"/>
      <c r="CV31" s="655"/>
      <c r="CW31" s="655"/>
      <c r="CX31" s="655"/>
      <c r="CY31" s="656"/>
      <c r="CZ31" s="628">
        <v>0.2</v>
      </c>
      <c r="DA31" s="653"/>
      <c r="DB31" s="653"/>
      <c r="DC31" s="657"/>
      <c r="DD31" s="632">
        <v>83053</v>
      </c>
      <c r="DE31" s="655"/>
      <c r="DF31" s="655"/>
      <c r="DG31" s="655"/>
      <c r="DH31" s="655"/>
      <c r="DI31" s="655"/>
      <c r="DJ31" s="655"/>
      <c r="DK31" s="656"/>
      <c r="DL31" s="632">
        <v>83053</v>
      </c>
      <c r="DM31" s="655"/>
      <c r="DN31" s="655"/>
      <c r="DO31" s="655"/>
      <c r="DP31" s="655"/>
      <c r="DQ31" s="655"/>
      <c r="DR31" s="655"/>
      <c r="DS31" s="655"/>
      <c r="DT31" s="655"/>
      <c r="DU31" s="655"/>
      <c r="DV31" s="656"/>
      <c r="DW31" s="628">
        <v>0.4</v>
      </c>
      <c r="DX31" s="653"/>
      <c r="DY31" s="653"/>
      <c r="DZ31" s="653"/>
      <c r="EA31" s="653"/>
      <c r="EB31" s="653"/>
      <c r="EC31" s="654"/>
    </row>
    <row r="32" spans="2:133" ht="11.25" customHeight="1">
      <c r="B32" s="620" t="s">
        <v>314</v>
      </c>
      <c r="C32" s="621"/>
      <c r="D32" s="621"/>
      <c r="E32" s="621"/>
      <c r="F32" s="621"/>
      <c r="G32" s="621"/>
      <c r="H32" s="621"/>
      <c r="I32" s="621"/>
      <c r="J32" s="621"/>
      <c r="K32" s="621"/>
      <c r="L32" s="621"/>
      <c r="M32" s="621"/>
      <c r="N32" s="621"/>
      <c r="O32" s="621"/>
      <c r="P32" s="621"/>
      <c r="Q32" s="622"/>
      <c r="R32" s="623">
        <v>4395655</v>
      </c>
      <c r="S32" s="624"/>
      <c r="T32" s="624"/>
      <c r="U32" s="624"/>
      <c r="V32" s="624"/>
      <c r="W32" s="624"/>
      <c r="X32" s="624"/>
      <c r="Y32" s="625"/>
      <c r="Z32" s="626">
        <v>8.8000000000000007</v>
      </c>
      <c r="AA32" s="626"/>
      <c r="AB32" s="626"/>
      <c r="AC32" s="626"/>
      <c r="AD32" s="627" t="s">
        <v>130</v>
      </c>
      <c r="AE32" s="627"/>
      <c r="AF32" s="627"/>
      <c r="AG32" s="627"/>
      <c r="AH32" s="627"/>
      <c r="AI32" s="627"/>
      <c r="AJ32" s="627"/>
      <c r="AK32" s="627"/>
      <c r="AL32" s="628" t="s">
        <v>130</v>
      </c>
      <c r="AM32" s="629"/>
      <c r="AN32" s="629"/>
      <c r="AO32" s="630"/>
      <c r="AP32" s="671"/>
      <c r="AQ32" s="672"/>
      <c r="AR32" s="672"/>
      <c r="AS32" s="672"/>
      <c r="AT32" s="676"/>
      <c r="AU32" s="214" t="s">
        <v>315</v>
      </c>
      <c r="AX32" s="620" t="s">
        <v>316</v>
      </c>
      <c r="AY32" s="621"/>
      <c r="AZ32" s="621"/>
      <c r="BA32" s="621"/>
      <c r="BB32" s="621"/>
      <c r="BC32" s="621"/>
      <c r="BD32" s="621"/>
      <c r="BE32" s="621"/>
      <c r="BF32" s="622"/>
      <c r="BG32" s="680">
        <v>99.4</v>
      </c>
      <c r="BH32" s="655"/>
      <c r="BI32" s="655"/>
      <c r="BJ32" s="655"/>
      <c r="BK32" s="655"/>
      <c r="BL32" s="655"/>
      <c r="BM32" s="629">
        <v>98.7</v>
      </c>
      <c r="BN32" s="655"/>
      <c r="BO32" s="655"/>
      <c r="BP32" s="655"/>
      <c r="BQ32" s="678"/>
      <c r="BR32" s="680">
        <v>99.6</v>
      </c>
      <c r="BS32" s="655"/>
      <c r="BT32" s="655"/>
      <c r="BU32" s="655"/>
      <c r="BV32" s="655"/>
      <c r="BW32" s="655"/>
      <c r="BX32" s="629">
        <v>98.9</v>
      </c>
      <c r="BY32" s="655"/>
      <c r="BZ32" s="655"/>
      <c r="CA32" s="655"/>
      <c r="CB32" s="678"/>
      <c r="CD32" s="663"/>
      <c r="CE32" s="664"/>
      <c r="CF32" s="620" t="s">
        <v>317</v>
      </c>
      <c r="CG32" s="621"/>
      <c r="CH32" s="621"/>
      <c r="CI32" s="621"/>
      <c r="CJ32" s="621"/>
      <c r="CK32" s="621"/>
      <c r="CL32" s="621"/>
      <c r="CM32" s="621"/>
      <c r="CN32" s="621"/>
      <c r="CO32" s="621"/>
      <c r="CP32" s="621"/>
      <c r="CQ32" s="622"/>
      <c r="CR32" s="623">
        <v>1</v>
      </c>
      <c r="CS32" s="624"/>
      <c r="CT32" s="624"/>
      <c r="CU32" s="624"/>
      <c r="CV32" s="624"/>
      <c r="CW32" s="624"/>
      <c r="CX32" s="624"/>
      <c r="CY32" s="625"/>
      <c r="CZ32" s="628">
        <v>0</v>
      </c>
      <c r="DA32" s="653"/>
      <c r="DB32" s="653"/>
      <c r="DC32" s="657"/>
      <c r="DD32" s="632">
        <v>1</v>
      </c>
      <c r="DE32" s="624"/>
      <c r="DF32" s="624"/>
      <c r="DG32" s="624"/>
      <c r="DH32" s="624"/>
      <c r="DI32" s="624"/>
      <c r="DJ32" s="624"/>
      <c r="DK32" s="625"/>
      <c r="DL32" s="632">
        <v>1</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318</v>
      </c>
      <c r="C33" s="621"/>
      <c r="D33" s="621"/>
      <c r="E33" s="621"/>
      <c r="F33" s="621"/>
      <c r="G33" s="621"/>
      <c r="H33" s="621"/>
      <c r="I33" s="621"/>
      <c r="J33" s="621"/>
      <c r="K33" s="621"/>
      <c r="L33" s="621"/>
      <c r="M33" s="621"/>
      <c r="N33" s="621"/>
      <c r="O33" s="621"/>
      <c r="P33" s="621"/>
      <c r="Q33" s="622"/>
      <c r="R33" s="623">
        <v>225776</v>
      </c>
      <c r="S33" s="624"/>
      <c r="T33" s="624"/>
      <c r="U33" s="624"/>
      <c r="V33" s="624"/>
      <c r="W33" s="624"/>
      <c r="X33" s="624"/>
      <c r="Y33" s="625"/>
      <c r="Z33" s="626">
        <v>0.5</v>
      </c>
      <c r="AA33" s="626"/>
      <c r="AB33" s="626"/>
      <c r="AC33" s="626"/>
      <c r="AD33" s="627">
        <v>14497</v>
      </c>
      <c r="AE33" s="627"/>
      <c r="AF33" s="627"/>
      <c r="AG33" s="627"/>
      <c r="AH33" s="627"/>
      <c r="AI33" s="627"/>
      <c r="AJ33" s="627"/>
      <c r="AK33" s="627"/>
      <c r="AL33" s="628">
        <v>0.1</v>
      </c>
      <c r="AM33" s="629"/>
      <c r="AN33" s="629"/>
      <c r="AO33" s="630"/>
      <c r="AP33" s="673"/>
      <c r="AQ33" s="674"/>
      <c r="AR33" s="674"/>
      <c r="AS33" s="674"/>
      <c r="AT33" s="677"/>
      <c r="AU33" s="219"/>
      <c r="AV33" s="219"/>
      <c r="AW33" s="219"/>
      <c r="AX33" s="644" t="s">
        <v>319</v>
      </c>
      <c r="AY33" s="645"/>
      <c r="AZ33" s="645"/>
      <c r="BA33" s="645"/>
      <c r="BB33" s="645"/>
      <c r="BC33" s="645"/>
      <c r="BD33" s="645"/>
      <c r="BE33" s="645"/>
      <c r="BF33" s="646"/>
      <c r="BG33" s="681">
        <v>99.7</v>
      </c>
      <c r="BH33" s="682"/>
      <c r="BI33" s="682"/>
      <c r="BJ33" s="682"/>
      <c r="BK33" s="682"/>
      <c r="BL33" s="682"/>
      <c r="BM33" s="683">
        <v>98.6</v>
      </c>
      <c r="BN33" s="682"/>
      <c r="BO33" s="682"/>
      <c r="BP33" s="682"/>
      <c r="BQ33" s="684"/>
      <c r="BR33" s="681">
        <v>99.3</v>
      </c>
      <c r="BS33" s="682"/>
      <c r="BT33" s="682"/>
      <c r="BU33" s="682"/>
      <c r="BV33" s="682"/>
      <c r="BW33" s="682"/>
      <c r="BX33" s="683">
        <v>98.1</v>
      </c>
      <c r="BY33" s="682"/>
      <c r="BZ33" s="682"/>
      <c r="CA33" s="682"/>
      <c r="CB33" s="684"/>
      <c r="CD33" s="620" t="s">
        <v>320</v>
      </c>
      <c r="CE33" s="621"/>
      <c r="CF33" s="621"/>
      <c r="CG33" s="621"/>
      <c r="CH33" s="621"/>
      <c r="CI33" s="621"/>
      <c r="CJ33" s="621"/>
      <c r="CK33" s="621"/>
      <c r="CL33" s="621"/>
      <c r="CM33" s="621"/>
      <c r="CN33" s="621"/>
      <c r="CO33" s="621"/>
      <c r="CP33" s="621"/>
      <c r="CQ33" s="622"/>
      <c r="CR33" s="623">
        <v>18754226</v>
      </c>
      <c r="CS33" s="655"/>
      <c r="CT33" s="655"/>
      <c r="CU33" s="655"/>
      <c r="CV33" s="655"/>
      <c r="CW33" s="655"/>
      <c r="CX33" s="655"/>
      <c r="CY33" s="656"/>
      <c r="CZ33" s="628">
        <v>38.9</v>
      </c>
      <c r="DA33" s="653"/>
      <c r="DB33" s="653"/>
      <c r="DC33" s="657"/>
      <c r="DD33" s="632">
        <v>12988977</v>
      </c>
      <c r="DE33" s="655"/>
      <c r="DF33" s="655"/>
      <c r="DG33" s="655"/>
      <c r="DH33" s="655"/>
      <c r="DI33" s="655"/>
      <c r="DJ33" s="655"/>
      <c r="DK33" s="656"/>
      <c r="DL33" s="632">
        <v>7987743</v>
      </c>
      <c r="DM33" s="655"/>
      <c r="DN33" s="655"/>
      <c r="DO33" s="655"/>
      <c r="DP33" s="655"/>
      <c r="DQ33" s="655"/>
      <c r="DR33" s="655"/>
      <c r="DS33" s="655"/>
      <c r="DT33" s="655"/>
      <c r="DU33" s="655"/>
      <c r="DV33" s="656"/>
      <c r="DW33" s="628">
        <v>36.4</v>
      </c>
      <c r="DX33" s="653"/>
      <c r="DY33" s="653"/>
      <c r="DZ33" s="653"/>
      <c r="EA33" s="653"/>
      <c r="EB33" s="653"/>
      <c r="EC33" s="654"/>
    </row>
    <row r="34" spans="2:133" ht="11.25" customHeight="1">
      <c r="B34" s="620" t="s">
        <v>321</v>
      </c>
      <c r="C34" s="621"/>
      <c r="D34" s="621"/>
      <c r="E34" s="621"/>
      <c r="F34" s="621"/>
      <c r="G34" s="621"/>
      <c r="H34" s="621"/>
      <c r="I34" s="621"/>
      <c r="J34" s="621"/>
      <c r="K34" s="621"/>
      <c r="L34" s="621"/>
      <c r="M34" s="621"/>
      <c r="N34" s="621"/>
      <c r="O34" s="621"/>
      <c r="P34" s="621"/>
      <c r="Q34" s="622"/>
      <c r="R34" s="623">
        <v>2131424</v>
      </c>
      <c r="S34" s="624"/>
      <c r="T34" s="624"/>
      <c r="U34" s="624"/>
      <c r="V34" s="624"/>
      <c r="W34" s="624"/>
      <c r="X34" s="624"/>
      <c r="Y34" s="625"/>
      <c r="Z34" s="626">
        <v>4.3</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322</v>
      </c>
      <c r="CE34" s="621"/>
      <c r="CF34" s="621"/>
      <c r="CG34" s="621"/>
      <c r="CH34" s="621"/>
      <c r="CI34" s="621"/>
      <c r="CJ34" s="621"/>
      <c r="CK34" s="621"/>
      <c r="CL34" s="621"/>
      <c r="CM34" s="621"/>
      <c r="CN34" s="621"/>
      <c r="CO34" s="621"/>
      <c r="CP34" s="621"/>
      <c r="CQ34" s="622"/>
      <c r="CR34" s="623">
        <v>6640687</v>
      </c>
      <c r="CS34" s="624"/>
      <c r="CT34" s="624"/>
      <c r="CU34" s="624"/>
      <c r="CV34" s="624"/>
      <c r="CW34" s="624"/>
      <c r="CX34" s="624"/>
      <c r="CY34" s="625"/>
      <c r="CZ34" s="628">
        <v>13.8</v>
      </c>
      <c r="DA34" s="653"/>
      <c r="DB34" s="653"/>
      <c r="DC34" s="657"/>
      <c r="DD34" s="632">
        <v>4622183</v>
      </c>
      <c r="DE34" s="624"/>
      <c r="DF34" s="624"/>
      <c r="DG34" s="624"/>
      <c r="DH34" s="624"/>
      <c r="DI34" s="624"/>
      <c r="DJ34" s="624"/>
      <c r="DK34" s="625"/>
      <c r="DL34" s="632">
        <v>3585124</v>
      </c>
      <c r="DM34" s="624"/>
      <c r="DN34" s="624"/>
      <c r="DO34" s="624"/>
      <c r="DP34" s="624"/>
      <c r="DQ34" s="624"/>
      <c r="DR34" s="624"/>
      <c r="DS34" s="624"/>
      <c r="DT34" s="624"/>
      <c r="DU34" s="624"/>
      <c r="DV34" s="625"/>
      <c r="DW34" s="628">
        <v>16.3</v>
      </c>
      <c r="DX34" s="653"/>
      <c r="DY34" s="653"/>
      <c r="DZ34" s="653"/>
      <c r="EA34" s="653"/>
      <c r="EB34" s="653"/>
      <c r="EC34" s="654"/>
    </row>
    <row r="35" spans="2:133" ht="11.25" customHeight="1">
      <c r="B35" s="620" t="s">
        <v>323</v>
      </c>
      <c r="C35" s="621"/>
      <c r="D35" s="621"/>
      <c r="E35" s="621"/>
      <c r="F35" s="621"/>
      <c r="G35" s="621"/>
      <c r="H35" s="621"/>
      <c r="I35" s="621"/>
      <c r="J35" s="621"/>
      <c r="K35" s="621"/>
      <c r="L35" s="621"/>
      <c r="M35" s="621"/>
      <c r="N35" s="621"/>
      <c r="O35" s="621"/>
      <c r="P35" s="621"/>
      <c r="Q35" s="622"/>
      <c r="R35" s="623">
        <v>2189321</v>
      </c>
      <c r="S35" s="624"/>
      <c r="T35" s="624"/>
      <c r="U35" s="624"/>
      <c r="V35" s="624"/>
      <c r="W35" s="624"/>
      <c r="X35" s="624"/>
      <c r="Y35" s="625"/>
      <c r="Z35" s="626">
        <v>4.4000000000000004</v>
      </c>
      <c r="AA35" s="626"/>
      <c r="AB35" s="626"/>
      <c r="AC35" s="626"/>
      <c r="AD35" s="627" t="s">
        <v>130</v>
      </c>
      <c r="AE35" s="627"/>
      <c r="AF35" s="627"/>
      <c r="AG35" s="627"/>
      <c r="AH35" s="627"/>
      <c r="AI35" s="627"/>
      <c r="AJ35" s="627"/>
      <c r="AK35" s="627"/>
      <c r="AL35" s="628" t="s">
        <v>130</v>
      </c>
      <c r="AM35" s="629"/>
      <c r="AN35" s="629"/>
      <c r="AO35" s="630"/>
      <c r="AP35" s="222"/>
      <c r="AQ35" s="605" t="s">
        <v>324</v>
      </c>
      <c r="AR35" s="606"/>
      <c r="AS35" s="606"/>
      <c r="AT35" s="606"/>
      <c r="AU35" s="606"/>
      <c r="AV35" s="606"/>
      <c r="AW35" s="606"/>
      <c r="AX35" s="606"/>
      <c r="AY35" s="606"/>
      <c r="AZ35" s="606"/>
      <c r="BA35" s="606"/>
      <c r="BB35" s="606"/>
      <c r="BC35" s="606"/>
      <c r="BD35" s="606"/>
      <c r="BE35" s="606"/>
      <c r="BF35" s="607"/>
      <c r="BG35" s="605" t="s">
        <v>325</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326</v>
      </c>
      <c r="CE35" s="621"/>
      <c r="CF35" s="621"/>
      <c r="CG35" s="621"/>
      <c r="CH35" s="621"/>
      <c r="CI35" s="621"/>
      <c r="CJ35" s="621"/>
      <c r="CK35" s="621"/>
      <c r="CL35" s="621"/>
      <c r="CM35" s="621"/>
      <c r="CN35" s="621"/>
      <c r="CO35" s="621"/>
      <c r="CP35" s="621"/>
      <c r="CQ35" s="622"/>
      <c r="CR35" s="623">
        <v>207844</v>
      </c>
      <c r="CS35" s="655"/>
      <c r="CT35" s="655"/>
      <c r="CU35" s="655"/>
      <c r="CV35" s="655"/>
      <c r="CW35" s="655"/>
      <c r="CX35" s="655"/>
      <c r="CY35" s="656"/>
      <c r="CZ35" s="628">
        <v>0.4</v>
      </c>
      <c r="DA35" s="653"/>
      <c r="DB35" s="653"/>
      <c r="DC35" s="657"/>
      <c r="DD35" s="632">
        <v>160197</v>
      </c>
      <c r="DE35" s="655"/>
      <c r="DF35" s="655"/>
      <c r="DG35" s="655"/>
      <c r="DH35" s="655"/>
      <c r="DI35" s="655"/>
      <c r="DJ35" s="655"/>
      <c r="DK35" s="656"/>
      <c r="DL35" s="632">
        <v>158388</v>
      </c>
      <c r="DM35" s="655"/>
      <c r="DN35" s="655"/>
      <c r="DO35" s="655"/>
      <c r="DP35" s="655"/>
      <c r="DQ35" s="655"/>
      <c r="DR35" s="655"/>
      <c r="DS35" s="655"/>
      <c r="DT35" s="655"/>
      <c r="DU35" s="655"/>
      <c r="DV35" s="656"/>
      <c r="DW35" s="628">
        <v>0.7</v>
      </c>
      <c r="DX35" s="653"/>
      <c r="DY35" s="653"/>
      <c r="DZ35" s="653"/>
      <c r="EA35" s="653"/>
      <c r="EB35" s="653"/>
      <c r="EC35" s="654"/>
    </row>
    <row r="36" spans="2:133" ht="11.25" customHeight="1">
      <c r="B36" s="620" t="s">
        <v>327</v>
      </c>
      <c r="C36" s="621"/>
      <c r="D36" s="621"/>
      <c r="E36" s="621"/>
      <c r="F36" s="621"/>
      <c r="G36" s="621"/>
      <c r="H36" s="621"/>
      <c r="I36" s="621"/>
      <c r="J36" s="621"/>
      <c r="K36" s="621"/>
      <c r="L36" s="621"/>
      <c r="M36" s="621"/>
      <c r="N36" s="621"/>
      <c r="O36" s="621"/>
      <c r="P36" s="621"/>
      <c r="Q36" s="622"/>
      <c r="R36" s="623">
        <v>1520392</v>
      </c>
      <c r="S36" s="624"/>
      <c r="T36" s="624"/>
      <c r="U36" s="624"/>
      <c r="V36" s="624"/>
      <c r="W36" s="624"/>
      <c r="X36" s="624"/>
      <c r="Y36" s="625"/>
      <c r="Z36" s="626">
        <v>3</v>
      </c>
      <c r="AA36" s="626"/>
      <c r="AB36" s="626"/>
      <c r="AC36" s="626"/>
      <c r="AD36" s="627" t="s">
        <v>130</v>
      </c>
      <c r="AE36" s="627"/>
      <c r="AF36" s="627"/>
      <c r="AG36" s="627"/>
      <c r="AH36" s="627"/>
      <c r="AI36" s="627"/>
      <c r="AJ36" s="627"/>
      <c r="AK36" s="627"/>
      <c r="AL36" s="628" t="s">
        <v>130</v>
      </c>
      <c r="AM36" s="629"/>
      <c r="AN36" s="629"/>
      <c r="AO36" s="630"/>
      <c r="AP36" s="222"/>
      <c r="AQ36" s="689" t="s">
        <v>328</v>
      </c>
      <c r="AR36" s="690"/>
      <c r="AS36" s="690"/>
      <c r="AT36" s="690"/>
      <c r="AU36" s="690"/>
      <c r="AV36" s="690"/>
      <c r="AW36" s="690"/>
      <c r="AX36" s="690"/>
      <c r="AY36" s="691"/>
      <c r="AZ36" s="612">
        <v>5267782</v>
      </c>
      <c r="BA36" s="613"/>
      <c r="BB36" s="613"/>
      <c r="BC36" s="613"/>
      <c r="BD36" s="613"/>
      <c r="BE36" s="613"/>
      <c r="BF36" s="685"/>
      <c r="BG36" s="609" t="s">
        <v>329</v>
      </c>
      <c r="BH36" s="610"/>
      <c r="BI36" s="610"/>
      <c r="BJ36" s="610"/>
      <c r="BK36" s="610"/>
      <c r="BL36" s="610"/>
      <c r="BM36" s="610"/>
      <c r="BN36" s="610"/>
      <c r="BO36" s="610"/>
      <c r="BP36" s="610"/>
      <c r="BQ36" s="610"/>
      <c r="BR36" s="610"/>
      <c r="BS36" s="610"/>
      <c r="BT36" s="610"/>
      <c r="BU36" s="611"/>
      <c r="BV36" s="612">
        <v>52351</v>
      </c>
      <c r="BW36" s="613"/>
      <c r="BX36" s="613"/>
      <c r="BY36" s="613"/>
      <c r="BZ36" s="613"/>
      <c r="CA36" s="613"/>
      <c r="CB36" s="685"/>
      <c r="CD36" s="620" t="s">
        <v>330</v>
      </c>
      <c r="CE36" s="621"/>
      <c r="CF36" s="621"/>
      <c r="CG36" s="621"/>
      <c r="CH36" s="621"/>
      <c r="CI36" s="621"/>
      <c r="CJ36" s="621"/>
      <c r="CK36" s="621"/>
      <c r="CL36" s="621"/>
      <c r="CM36" s="621"/>
      <c r="CN36" s="621"/>
      <c r="CO36" s="621"/>
      <c r="CP36" s="621"/>
      <c r="CQ36" s="622"/>
      <c r="CR36" s="623">
        <v>3363556</v>
      </c>
      <c r="CS36" s="624"/>
      <c r="CT36" s="624"/>
      <c r="CU36" s="624"/>
      <c r="CV36" s="624"/>
      <c r="CW36" s="624"/>
      <c r="CX36" s="624"/>
      <c r="CY36" s="625"/>
      <c r="CZ36" s="628">
        <v>7</v>
      </c>
      <c r="DA36" s="653"/>
      <c r="DB36" s="653"/>
      <c r="DC36" s="657"/>
      <c r="DD36" s="632">
        <v>2803093</v>
      </c>
      <c r="DE36" s="624"/>
      <c r="DF36" s="624"/>
      <c r="DG36" s="624"/>
      <c r="DH36" s="624"/>
      <c r="DI36" s="624"/>
      <c r="DJ36" s="624"/>
      <c r="DK36" s="625"/>
      <c r="DL36" s="632">
        <v>975351</v>
      </c>
      <c r="DM36" s="624"/>
      <c r="DN36" s="624"/>
      <c r="DO36" s="624"/>
      <c r="DP36" s="624"/>
      <c r="DQ36" s="624"/>
      <c r="DR36" s="624"/>
      <c r="DS36" s="624"/>
      <c r="DT36" s="624"/>
      <c r="DU36" s="624"/>
      <c r="DV36" s="625"/>
      <c r="DW36" s="628">
        <v>4.4000000000000004</v>
      </c>
      <c r="DX36" s="653"/>
      <c r="DY36" s="653"/>
      <c r="DZ36" s="653"/>
      <c r="EA36" s="653"/>
      <c r="EB36" s="653"/>
      <c r="EC36" s="654"/>
    </row>
    <row r="37" spans="2:133" ht="11.25" customHeight="1">
      <c r="B37" s="620" t="s">
        <v>331</v>
      </c>
      <c r="C37" s="621"/>
      <c r="D37" s="621"/>
      <c r="E37" s="621"/>
      <c r="F37" s="621"/>
      <c r="G37" s="621"/>
      <c r="H37" s="621"/>
      <c r="I37" s="621"/>
      <c r="J37" s="621"/>
      <c r="K37" s="621"/>
      <c r="L37" s="621"/>
      <c r="M37" s="621"/>
      <c r="N37" s="621"/>
      <c r="O37" s="621"/>
      <c r="P37" s="621"/>
      <c r="Q37" s="622"/>
      <c r="R37" s="623">
        <v>448651</v>
      </c>
      <c r="S37" s="624"/>
      <c r="T37" s="624"/>
      <c r="U37" s="624"/>
      <c r="V37" s="624"/>
      <c r="W37" s="624"/>
      <c r="X37" s="624"/>
      <c r="Y37" s="625"/>
      <c r="Z37" s="626">
        <v>0.9</v>
      </c>
      <c r="AA37" s="626"/>
      <c r="AB37" s="626"/>
      <c r="AC37" s="626"/>
      <c r="AD37" s="627">
        <v>147</v>
      </c>
      <c r="AE37" s="627"/>
      <c r="AF37" s="627"/>
      <c r="AG37" s="627"/>
      <c r="AH37" s="627"/>
      <c r="AI37" s="627"/>
      <c r="AJ37" s="627"/>
      <c r="AK37" s="627"/>
      <c r="AL37" s="628">
        <v>0</v>
      </c>
      <c r="AM37" s="629"/>
      <c r="AN37" s="629"/>
      <c r="AO37" s="630"/>
      <c r="AQ37" s="686" t="s">
        <v>332</v>
      </c>
      <c r="AR37" s="687"/>
      <c r="AS37" s="687"/>
      <c r="AT37" s="687"/>
      <c r="AU37" s="687"/>
      <c r="AV37" s="687"/>
      <c r="AW37" s="687"/>
      <c r="AX37" s="687"/>
      <c r="AY37" s="688"/>
      <c r="AZ37" s="623">
        <v>819930</v>
      </c>
      <c r="BA37" s="624"/>
      <c r="BB37" s="624"/>
      <c r="BC37" s="624"/>
      <c r="BD37" s="655"/>
      <c r="BE37" s="655"/>
      <c r="BF37" s="678"/>
      <c r="BG37" s="620" t="s">
        <v>333</v>
      </c>
      <c r="BH37" s="621"/>
      <c r="BI37" s="621"/>
      <c r="BJ37" s="621"/>
      <c r="BK37" s="621"/>
      <c r="BL37" s="621"/>
      <c r="BM37" s="621"/>
      <c r="BN37" s="621"/>
      <c r="BO37" s="621"/>
      <c r="BP37" s="621"/>
      <c r="BQ37" s="621"/>
      <c r="BR37" s="621"/>
      <c r="BS37" s="621"/>
      <c r="BT37" s="621"/>
      <c r="BU37" s="622"/>
      <c r="BV37" s="623">
        <v>-114110</v>
      </c>
      <c r="BW37" s="624"/>
      <c r="BX37" s="624"/>
      <c r="BY37" s="624"/>
      <c r="BZ37" s="624"/>
      <c r="CA37" s="624"/>
      <c r="CB37" s="633"/>
      <c r="CD37" s="620" t="s">
        <v>334</v>
      </c>
      <c r="CE37" s="621"/>
      <c r="CF37" s="621"/>
      <c r="CG37" s="621"/>
      <c r="CH37" s="621"/>
      <c r="CI37" s="621"/>
      <c r="CJ37" s="621"/>
      <c r="CK37" s="621"/>
      <c r="CL37" s="621"/>
      <c r="CM37" s="621"/>
      <c r="CN37" s="621"/>
      <c r="CO37" s="621"/>
      <c r="CP37" s="621"/>
      <c r="CQ37" s="622"/>
      <c r="CR37" s="623">
        <v>6645</v>
      </c>
      <c r="CS37" s="655"/>
      <c r="CT37" s="655"/>
      <c r="CU37" s="655"/>
      <c r="CV37" s="655"/>
      <c r="CW37" s="655"/>
      <c r="CX37" s="655"/>
      <c r="CY37" s="656"/>
      <c r="CZ37" s="628">
        <v>0</v>
      </c>
      <c r="DA37" s="653"/>
      <c r="DB37" s="653"/>
      <c r="DC37" s="657"/>
      <c r="DD37" s="632">
        <v>6645</v>
      </c>
      <c r="DE37" s="655"/>
      <c r="DF37" s="655"/>
      <c r="DG37" s="655"/>
      <c r="DH37" s="655"/>
      <c r="DI37" s="655"/>
      <c r="DJ37" s="655"/>
      <c r="DK37" s="656"/>
      <c r="DL37" s="632">
        <v>6620</v>
      </c>
      <c r="DM37" s="655"/>
      <c r="DN37" s="655"/>
      <c r="DO37" s="655"/>
      <c r="DP37" s="655"/>
      <c r="DQ37" s="655"/>
      <c r="DR37" s="655"/>
      <c r="DS37" s="655"/>
      <c r="DT37" s="655"/>
      <c r="DU37" s="655"/>
      <c r="DV37" s="656"/>
      <c r="DW37" s="628">
        <v>0</v>
      </c>
      <c r="DX37" s="653"/>
      <c r="DY37" s="653"/>
      <c r="DZ37" s="653"/>
      <c r="EA37" s="653"/>
      <c r="EB37" s="653"/>
      <c r="EC37" s="654"/>
    </row>
    <row r="38" spans="2:133" ht="11.25" customHeight="1">
      <c r="B38" s="620" t="s">
        <v>335</v>
      </c>
      <c r="C38" s="621"/>
      <c r="D38" s="621"/>
      <c r="E38" s="621"/>
      <c r="F38" s="621"/>
      <c r="G38" s="621"/>
      <c r="H38" s="621"/>
      <c r="I38" s="621"/>
      <c r="J38" s="621"/>
      <c r="K38" s="621"/>
      <c r="L38" s="621"/>
      <c r="M38" s="621"/>
      <c r="N38" s="621"/>
      <c r="O38" s="621"/>
      <c r="P38" s="621"/>
      <c r="Q38" s="622"/>
      <c r="R38" s="623">
        <v>4978989</v>
      </c>
      <c r="S38" s="624"/>
      <c r="T38" s="624"/>
      <c r="U38" s="624"/>
      <c r="V38" s="624"/>
      <c r="W38" s="624"/>
      <c r="X38" s="624"/>
      <c r="Y38" s="625"/>
      <c r="Z38" s="626">
        <v>10</v>
      </c>
      <c r="AA38" s="626"/>
      <c r="AB38" s="626"/>
      <c r="AC38" s="626"/>
      <c r="AD38" s="627" t="s">
        <v>130</v>
      </c>
      <c r="AE38" s="627"/>
      <c r="AF38" s="627"/>
      <c r="AG38" s="627"/>
      <c r="AH38" s="627"/>
      <c r="AI38" s="627"/>
      <c r="AJ38" s="627"/>
      <c r="AK38" s="627"/>
      <c r="AL38" s="628" t="s">
        <v>130</v>
      </c>
      <c r="AM38" s="629"/>
      <c r="AN38" s="629"/>
      <c r="AO38" s="630"/>
      <c r="AQ38" s="686" t="s">
        <v>336</v>
      </c>
      <c r="AR38" s="687"/>
      <c r="AS38" s="687"/>
      <c r="AT38" s="687"/>
      <c r="AU38" s="687"/>
      <c r="AV38" s="687"/>
      <c r="AW38" s="687"/>
      <c r="AX38" s="687"/>
      <c r="AY38" s="688"/>
      <c r="AZ38" s="623">
        <v>240388</v>
      </c>
      <c r="BA38" s="624"/>
      <c r="BB38" s="624"/>
      <c r="BC38" s="624"/>
      <c r="BD38" s="655"/>
      <c r="BE38" s="655"/>
      <c r="BF38" s="678"/>
      <c r="BG38" s="620" t="s">
        <v>337</v>
      </c>
      <c r="BH38" s="621"/>
      <c r="BI38" s="621"/>
      <c r="BJ38" s="621"/>
      <c r="BK38" s="621"/>
      <c r="BL38" s="621"/>
      <c r="BM38" s="621"/>
      <c r="BN38" s="621"/>
      <c r="BO38" s="621"/>
      <c r="BP38" s="621"/>
      <c r="BQ38" s="621"/>
      <c r="BR38" s="621"/>
      <c r="BS38" s="621"/>
      <c r="BT38" s="621"/>
      <c r="BU38" s="622"/>
      <c r="BV38" s="623">
        <v>15235</v>
      </c>
      <c r="BW38" s="624"/>
      <c r="BX38" s="624"/>
      <c r="BY38" s="624"/>
      <c r="BZ38" s="624"/>
      <c r="CA38" s="624"/>
      <c r="CB38" s="633"/>
      <c r="CD38" s="620" t="s">
        <v>338</v>
      </c>
      <c r="CE38" s="621"/>
      <c r="CF38" s="621"/>
      <c r="CG38" s="621"/>
      <c r="CH38" s="621"/>
      <c r="CI38" s="621"/>
      <c r="CJ38" s="621"/>
      <c r="CK38" s="621"/>
      <c r="CL38" s="621"/>
      <c r="CM38" s="621"/>
      <c r="CN38" s="621"/>
      <c r="CO38" s="621"/>
      <c r="CP38" s="621"/>
      <c r="CQ38" s="622"/>
      <c r="CR38" s="623">
        <v>4207464</v>
      </c>
      <c r="CS38" s="624"/>
      <c r="CT38" s="624"/>
      <c r="CU38" s="624"/>
      <c r="CV38" s="624"/>
      <c r="CW38" s="624"/>
      <c r="CX38" s="624"/>
      <c r="CY38" s="625"/>
      <c r="CZ38" s="628">
        <v>8.6999999999999993</v>
      </c>
      <c r="DA38" s="653"/>
      <c r="DB38" s="653"/>
      <c r="DC38" s="657"/>
      <c r="DD38" s="632">
        <v>3365610</v>
      </c>
      <c r="DE38" s="624"/>
      <c r="DF38" s="624"/>
      <c r="DG38" s="624"/>
      <c r="DH38" s="624"/>
      <c r="DI38" s="624"/>
      <c r="DJ38" s="624"/>
      <c r="DK38" s="625"/>
      <c r="DL38" s="632">
        <v>3137064</v>
      </c>
      <c r="DM38" s="624"/>
      <c r="DN38" s="624"/>
      <c r="DO38" s="624"/>
      <c r="DP38" s="624"/>
      <c r="DQ38" s="624"/>
      <c r="DR38" s="624"/>
      <c r="DS38" s="624"/>
      <c r="DT38" s="624"/>
      <c r="DU38" s="624"/>
      <c r="DV38" s="625"/>
      <c r="DW38" s="628">
        <v>14.3</v>
      </c>
      <c r="DX38" s="653"/>
      <c r="DY38" s="653"/>
      <c r="DZ38" s="653"/>
      <c r="EA38" s="653"/>
      <c r="EB38" s="653"/>
      <c r="EC38" s="654"/>
    </row>
    <row r="39" spans="2:133" ht="11.25" customHeight="1">
      <c r="B39" s="620" t="s">
        <v>339</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130</v>
      </c>
      <c r="AM39" s="629"/>
      <c r="AN39" s="629"/>
      <c r="AO39" s="630"/>
      <c r="AQ39" s="686" t="s">
        <v>340</v>
      </c>
      <c r="AR39" s="687"/>
      <c r="AS39" s="687"/>
      <c r="AT39" s="687"/>
      <c r="AU39" s="687"/>
      <c r="AV39" s="687"/>
      <c r="AW39" s="687"/>
      <c r="AX39" s="687"/>
      <c r="AY39" s="688"/>
      <c r="AZ39" s="623">
        <v>26124</v>
      </c>
      <c r="BA39" s="624"/>
      <c r="BB39" s="624"/>
      <c r="BC39" s="624"/>
      <c r="BD39" s="655"/>
      <c r="BE39" s="655"/>
      <c r="BF39" s="678"/>
      <c r="BG39" s="620" t="s">
        <v>341</v>
      </c>
      <c r="BH39" s="621"/>
      <c r="BI39" s="621"/>
      <c r="BJ39" s="621"/>
      <c r="BK39" s="621"/>
      <c r="BL39" s="621"/>
      <c r="BM39" s="621"/>
      <c r="BN39" s="621"/>
      <c r="BO39" s="621"/>
      <c r="BP39" s="621"/>
      <c r="BQ39" s="621"/>
      <c r="BR39" s="621"/>
      <c r="BS39" s="621"/>
      <c r="BT39" s="621"/>
      <c r="BU39" s="622"/>
      <c r="BV39" s="623">
        <v>24961</v>
      </c>
      <c r="BW39" s="624"/>
      <c r="BX39" s="624"/>
      <c r="BY39" s="624"/>
      <c r="BZ39" s="624"/>
      <c r="CA39" s="624"/>
      <c r="CB39" s="633"/>
      <c r="CD39" s="620" t="s">
        <v>342</v>
      </c>
      <c r="CE39" s="621"/>
      <c r="CF39" s="621"/>
      <c r="CG39" s="621"/>
      <c r="CH39" s="621"/>
      <c r="CI39" s="621"/>
      <c r="CJ39" s="621"/>
      <c r="CK39" s="621"/>
      <c r="CL39" s="621"/>
      <c r="CM39" s="621"/>
      <c r="CN39" s="621"/>
      <c r="CO39" s="621"/>
      <c r="CP39" s="621"/>
      <c r="CQ39" s="622"/>
      <c r="CR39" s="623">
        <v>3901672</v>
      </c>
      <c r="CS39" s="655"/>
      <c r="CT39" s="655"/>
      <c r="CU39" s="655"/>
      <c r="CV39" s="655"/>
      <c r="CW39" s="655"/>
      <c r="CX39" s="655"/>
      <c r="CY39" s="656"/>
      <c r="CZ39" s="628">
        <v>8.1</v>
      </c>
      <c r="DA39" s="653"/>
      <c r="DB39" s="653"/>
      <c r="DC39" s="657"/>
      <c r="DD39" s="632">
        <v>1722991</v>
      </c>
      <c r="DE39" s="655"/>
      <c r="DF39" s="655"/>
      <c r="DG39" s="655"/>
      <c r="DH39" s="655"/>
      <c r="DI39" s="655"/>
      <c r="DJ39" s="655"/>
      <c r="DK39" s="656"/>
      <c r="DL39" s="632" t="s">
        <v>130</v>
      </c>
      <c r="DM39" s="655"/>
      <c r="DN39" s="655"/>
      <c r="DO39" s="655"/>
      <c r="DP39" s="655"/>
      <c r="DQ39" s="655"/>
      <c r="DR39" s="655"/>
      <c r="DS39" s="655"/>
      <c r="DT39" s="655"/>
      <c r="DU39" s="655"/>
      <c r="DV39" s="656"/>
      <c r="DW39" s="628" t="s">
        <v>130</v>
      </c>
      <c r="DX39" s="653"/>
      <c r="DY39" s="653"/>
      <c r="DZ39" s="653"/>
      <c r="EA39" s="653"/>
      <c r="EB39" s="653"/>
      <c r="EC39" s="654"/>
    </row>
    <row r="40" spans="2:133" ht="11.25" customHeight="1">
      <c r="B40" s="620" t="s">
        <v>343</v>
      </c>
      <c r="C40" s="621"/>
      <c r="D40" s="621"/>
      <c r="E40" s="621"/>
      <c r="F40" s="621"/>
      <c r="G40" s="621"/>
      <c r="H40" s="621"/>
      <c r="I40" s="621"/>
      <c r="J40" s="621"/>
      <c r="K40" s="621"/>
      <c r="L40" s="621"/>
      <c r="M40" s="621"/>
      <c r="N40" s="621"/>
      <c r="O40" s="621"/>
      <c r="P40" s="621"/>
      <c r="Q40" s="622"/>
      <c r="R40" s="623">
        <v>384167</v>
      </c>
      <c r="S40" s="624"/>
      <c r="T40" s="624"/>
      <c r="U40" s="624"/>
      <c r="V40" s="624"/>
      <c r="W40" s="624"/>
      <c r="X40" s="624"/>
      <c r="Y40" s="625"/>
      <c r="Z40" s="626">
        <v>0.8</v>
      </c>
      <c r="AA40" s="626"/>
      <c r="AB40" s="626"/>
      <c r="AC40" s="626"/>
      <c r="AD40" s="627" t="s">
        <v>130</v>
      </c>
      <c r="AE40" s="627"/>
      <c r="AF40" s="627"/>
      <c r="AG40" s="627"/>
      <c r="AH40" s="627"/>
      <c r="AI40" s="627"/>
      <c r="AJ40" s="627"/>
      <c r="AK40" s="627"/>
      <c r="AL40" s="628" t="s">
        <v>130</v>
      </c>
      <c r="AM40" s="629"/>
      <c r="AN40" s="629"/>
      <c r="AO40" s="630"/>
      <c r="AQ40" s="686" t="s">
        <v>344</v>
      </c>
      <c r="AR40" s="687"/>
      <c r="AS40" s="687"/>
      <c r="AT40" s="687"/>
      <c r="AU40" s="687"/>
      <c r="AV40" s="687"/>
      <c r="AW40" s="687"/>
      <c r="AX40" s="687"/>
      <c r="AY40" s="688"/>
      <c r="AZ40" s="623" t="s">
        <v>130</v>
      </c>
      <c r="BA40" s="624"/>
      <c r="BB40" s="624"/>
      <c r="BC40" s="624"/>
      <c r="BD40" s="655"/>
      <c r="BE40" s="655"/>
      <c r="BF40" s="678"/>
      <c r="BG40" s="671" t="s">
        <v>345</v>
      </c>
      <c r="BH40" s="672"/>
      <c r="BI40" s="672"/>
      <c r="BJ40" s="672"/>
      <c r="BK40" s="672"/>
      <c r="BL40" s="223"/>
      <c r="BM40" s="621" t="s">
        <v>346</v>
      </c>
      <c r="BN40" s="621"/>
      <c r="BO40" s="621"/>
      <c r="BP40" s="621"/>
      <c r="BQ40" s="621"/>
      <c r="BR40" s="621"/>
      <c r="BS40" s="621"/>
      <c r="BT40" s="621"/>
      <c r="BU40" s="622"/>
      <c r="BV40" s="623">
        <v>96</v>
      </c>
      <c r="BW40" s="624"/>
      <c r="BX40" s="624"/>
      <c r="BY40" s="624"/>
      <c r="BZ40" s="624"/>
      <c r="CA40" s="624"/>
      <c r="CB40" s="633"/>
      <c r="CD40" s="620" t="s">
        <v>347</v>
      </c>
      <c r="CE40" s="621"/>
      <c r="CF40" s="621"/>
      <c r="CG40" s="621"/>
      <c r="CH40" s="621"/>
      <c r="CI40" s="621"/>
      <c r="CJ40" s="621"/>
      <c r="CK40" s="621"/>
      <c r="CL40" s="621"/>
      <c r="CM40" s="621"/>
      <c r="CN40" s="621"/>
      <c r="CO40" s="621"/>
      <c r="CP40" s="621"/>
      <c r="CQ40" s="622"/>
      <c r="CR40" s="623">
        <v>433003</v>
      </c>
      <c r="CS40" s="624"/>
      <c r="CT40" s="624"/>
      <c r="CU40" s="624"/>
      <c r="CV40" s="624"/>
      <c r="CW40" s="624"/>
      <c r="CX40" s="624"/>
      <c r="CY40" s="625"/>
      <c r="CZ40" s="628">
        <v>0.9</v>
      </c>
      <c r="DA40" s="653"/>
      <c r="DB40" s="653"/>
      <c r="DC40" s="657"/>
      <c r="DD40" s="632">
        <v>314903</v>
      </c>
      <c r="DE40" s="624"/>
      <c r="DF40" s="624"/>
      <c r="DG40" s="624"/>
      <c r="DH40" s="624"/>
      <c r="DI40" s="624"/>
      <c r="DJ40" s="624"/>
      <c r="DK40" s="625"/>
      <c r="DL40" s="632">
        <v>131816</v>
      </c>
      <c r="DM40" s="624"/>
      <c r="DN40" s="624"/>
      <c r="DO40" s="624"/>
      <c r="DP40" s="624"/>
      <c r="DQ40" s="624"/>
      <c r="DR40" s="624"/>
      <c r="DS40" s="624"/>
      <c r="DT40" s="624"/>
      <c r="DU40" s="624"/>
      <c r="DV40" s="625"/>
      <c r="DW40" s="628">
        <v>0.6</v>
      </c>
      <c r="DX40" s="653"/>
      <c r="DY40" s="653"/>
      <c r="DZ40" s="653"/>
      <c r="EA40" s="653"/>
      <c r="EB40" s="653"/>
      <c r="EC40" s="654"/>
    </row>
    <row r="41" spans="2:133" ht="11.25" customHeight="1">
      <c r="B41" s="644" t="s">
        <v>348</v>
      </c>
      <c r="C41" s="645"/>
      <c r="D41" s="645"/>
      <c r="E41" s="645"/>
      <c r="F41" s="645"/>
      <c r="G41" s="645"/>
      <c r="H41" s="645"/>
      <c r="I41" s="645"/>
      <c r="J41" s="645"/>
      <c r="K41" s="645"/>
      <c r="L41" s="645"/>
      <c r="M41" s="645"/>
      <c r="N41" s="645"/>
      <c r="O41" s="645"/>
      <c r="P41" s="645"/>
      <c r="Q41" s="646"/>
      <c r="R41" s="695">
        <v>49984272</v>
      </c>
      <c r="S41" s="696"/>
      <c r="T41" s="696"/>
      <c r="U41" s="696"/>
      <c r="V41" s="696"/>
      <c r="W41" s="696"/>
      <c r="X41" s="696"/>
      <c r="Y41" s="700"/>
      <c r="Z41" s="701">
        <v>100</v>
      </c>
      <c r="AA41" s="701"/>
      <c r="AB41" s="701"/>
      <c r="AC41" s="701"/>
      <c r="AD41" s="702">
        <v>21554945</v>
      </c>
      <c r="AE41" s="702"/>
      <c r="AF41" s="702"/>
      <c r="AG41" s="702"/>
      <c r="AH41" s="702"/>
      <c r="AI41" s="702"/>
      <c r="AJ41" s="702"/>
      <c r="AK41" s="702"/>
      <c r="AL41" s="703">
        <v>100</v>
      </c>
      <c r="AM41" s="683"/>
      <c r="AN41" s="683"/>
      <c r="AO41" s="704"/>
      <c r="AQ41" s="686" t="s">
        <v>349</v>
      </c>
      <c r="AR41" s="687"/>
      <c r="AS41" s="687"/>
      <c r="AT41" s="687"/>
      <c r="AU41" s="687"/>
      <c r="AV41" s="687"/>
      <c r="AW41" s="687"/>
      <c r="AX41" s="687"/>
      <c r="AY41" s="688"/>
      <c r="AZ41" s="623">
        <v>1073069</v>
      </c>
      <c r="BA41" s="624"/>
      <c r="BB41" s="624"/>
      <c r="BC41" s="624"/>
      <c r="BD41" s="655"/>
      <c r="BE41" s="655"/>
      <c r="BF41" s="678"/>
      <c r="BG41" s="671"/>
      <c r="BH41" s="672"/>
      <c r="BI41" s="672"/>
      <c r="BJ41" s="672"/>
      <c r="BK41" s="672"/>
      <c r="BL41" s="223"/>
      <c r="BM41" s="621" t="s">
        <v>350</v>
      </c>
      <c r="BN41" s="621"/>
      <c r="BO41" s="621"/>
      <c r="BP41" s="621"/>
      <c r="BQ41" s="621"/>
      <c r="BR41" s="621"/>
      <c r="BS41" s="621"/>
      <c r="BT41" s="621"/>
      <c r="BU41" s="622"/>
      <c r="BV41" s="623" t="s">
        <v>351</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130</v>
      </c>
      <c r="CS41" s="655"/>
      <c r="CT41" s="655"/>
      <c r="CU41" s="655"/>
      <c r="CV41" s="655"/>
      <c r="CW41" s="655"/>
      <c r="CX41" s="655"/>
      <c r="CY41" s="656"/>
      <c r="CZ41" s="628" t="s">
        <v>130</v>
      </c>
      <c r="DA41" s="653"/>
      <c r="DB41" s="653"/>
      <c r="DC41" s="657"/>
      <c r="DD41" s="632" t="s">
        <v>130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353</v>
      </c>
      <c r="AR42" s="693"/>
      <c r="AS42" s="693"/>
      <c r="AT42" s="693"/>
      <c r="AU42" s="693"/>
      <c r="AV42" s="693"/>
      <c r="AW42" s="693"/>
      <c r="AX42" s="693"/>
      <c r="AY42" s="694"/>
      <c r="AZ42" s="695">
        <v>3108271</v>
      </c>
      <c r="BA42" s="696"/>
      <c r="BB42" s="696"/>
      <c r="BC42" s="696"/>
      <c r="BD42" s="682"/>
      <c r="BE42" s="682"/>
      <c r="BF42" s="684"/>
      <c r="BG42" s="673"/>
      <c r="BH42" s="674"/>
      <c r="BI42" s="674"/>
      <c r="BJ42" s="674"/>
      <c r="BK42" s="674"/>
      <c r="BL42" s="224"/>
      <c r="BM42" s="645" t="s">
        <v>354</v>
      </c>
      <c r="BN42" s="645"/>
      <c r="BO42" s="645"/>
      <c r="BP42" s="645"/>
      <c r="BQ42" s="645"/>
      <c r="BR42" s="645"/>
      <c r="BS42" s="645"/>
      <c r="BT42" s="645"/>
      <c r="BU42" s="646"/>
      <c r="BV42" s="695">
        <v>355</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9107008</v>
      </c>
      <c r="CS42" s="655"/>
      <c r="CT42" s="655"/>
      <c r="CU42" s="655"/>
      <c r="CV42" s="655"/>
      <c r="CW42" s="655"/>
      <c r="CX42" s="655"/>
      <c r="CY42" s="656"/>
      <c r="CZ42" s="628">
        <v>18.899999999999999</v>
      </c>
      <c r="DA42" s="653"/>
      <c r="DB42" s="653"/>
      <c r="DC42" s="657"/>
      <c r="DD42" s="632">
        <v>784000</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356</v>
      </c>
      <c r="CD43" s="620" t="s">
        <v>357</v>
      </c>
      <c r="CE43" s="621"/>
      <c r="CF43" s="621"/>
      <c r="CG43" s="621"/>
      <c r="CH43" s="621"/>
      <c r="CI43" s="621"/>
      <c r="CJ43" s="621"/>
      <c r="CK43" s="621"/>
      <c r="CL43" s="621"/>
      <c r="CM43" s="621"/>
      <c r="CN43" s="621"/>
      <c r="CO43" s="621"/>
      <c r="CP43" s="621"/>
      <c r="CQ43" s="622"/>
      <c r="CR43" s="623">
        <v>110481</v>
      </c>
      <c r="CS43" s="655"/>
      <c r="CT43" s="655"/>
      <c r="CU43" s="655"/>
      <c r="CV43" s="655"/>
      <c r="CW43" s="655"/>
      <c r="CX43" s="655"/>
      <c r="CY43" s="656"/>
      <c r="CZ43" s="628">
        <v>0.2</v>
      </c>
      <c r="DA43" s="653"/>
      <c r="DB43" s="653"/>
      <c r="DC43" s="657"/>
      <c r="DD43" s="632">
        <v>56081</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305</v>
      </c>
      <c r="CE44" s="660"/>
      <c r="CF44" s="620" t="s">
        <v>359</v>
      </c>
      <c r="CG44" s="621"/>
      <c r="CH44" s="621"/>
      <c r="CI44" s="621"/>
      <c r="CJ44" s="621"/>
      <c r="CK44" s="621"/>
      <c r="CL44" s="621"/>
      <c r="CM44" s="621"/>
      <c r="CN44" s="621"/>
      <c r="CO44" s="621"/>
      <c r="CP44" s="621"/>
      <c r="CQ44" s="622"/>
      <c r="CR44" s="623">
        <v>8967272</v>
      </c>
      <c r="CS44" s="624"/>
      <c r="CT44" s="624"/>
      <c r="CU44" s="624"/>
      <c r="CV44" s="624"/>
      <c r="CW44" s="624"/>
      <c r="CX44" s="624"/>
      <c r="CY44" s="625"/>
      <c r="CZ44" s="628">
        <v>18.600000000000001</v>
      </c>
      <c r="DA44" s="629"/>
      <c r="DB44" s="629"/>
      <c r="DC44" s="635"/>
      <c r="DD44" s="632">
        <v>768782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361</v>
      </c>
      <c r="CG45" s="621"/>
      <c r="CH45" s="621"/>
      <c r="CI45" s="621"/>
      <c r="CJ45" s="621"/>
      <c r="CK45" s="621"/>
      <c r="CL45" s="621"/>
      <c r="CM45" s="621"/>
      <c r="CN45" s="621"/>
      <c r="CO45" s="621"/>
      <c r="CP45" s="621"/>
      <c r="CQ45" s="622"/>
      <c r="CR45" s="623">
        <v>4368333</v>
      </c>
      <c r="CS45" s="655"/>
      <c r="CT45" s="655"/>
      <c r="CU45" s="655"/>
      <c r="CV45" s="655"/>
      <c r="CW45" s="655"/>
      <c r="CX45" s="655"/>
      <c r="CY45" s="656"/>
      <c r="CZ45" s="628">
        <v>9.1</v>
      </c>
      <c r="DA45" s="653"/>
      <c r="DB45" s="653"/>
      <c r="DC45" s="657"/>
      <c r="DD45" s="632">
        <v>55158</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362</v>
      </c>
      <c r="CG46" s="621"/>
      <c r="CH46" s="621"/>
      <c r="CI46" s="621"/>
      <c r="CJ46" s="621"/>
      <c r="CK46" s="621"/>
      <c r="CL46" s="621"/>
      <c r="CM46" s="621"/>
      <c r="CN46" s="621"/>
      <c r="CO46" s="621"/>
      <c r="CP46" s="621"/>
      <c r="CQ46" s="622"/>
      <c r="CR46" s="623">
        <v>4344018</v>
      </c>
      <c r="CS46" s="624"/>
      <c r="CT46" s="624"/>
      <c r="CU46" s="624"/>
      <c r="CV46" s="624"/>
      <c r="CW46" s="624"/>
      <c r="CX46" s="624"/>
      <c r="CY46" s="625"/>
      <c r="CZ46" s="628">
        <v>9</v>
      </c>
      <c r="DA46" s="629"/>
      <c r="DB46" s="629"/>
      <c r="DC46" s="635"/>
      <c r="DD46" s="632">
        <v>662703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363</v>
      </c>
      <c r="CG47" s="621"/>
      <c r="CH47" s="621"/>
      <c r="CI47" s="621"/>
      <c r="CJ47" s="621"/>
      <c r="CK47" s="621"/>
      <c r="CL47" s="621"/>
      <c r="CM47" s="621"/>
      <c r="CN47" s="621"/>
      <c r="CO47" s="621"/>
      <c r="CP47" s="621"/>
      <c r="CQ47" s="622"/>
      <c r="CR47" s="623">
        <v>139736</v>
      </c>
      <c r="CS47" s="655"/>
      <c r="CT47" s="655"/>
      <c r="CU47" s="655"/>
      <c r="CV47" s="655"/>
      <c r="CW47" s="655"/>
      <c r="CX47" s="655"/>
      <c r="CY47" s="656"/>
      <c r="CZ47" s="628">
        <v>0.3</v>
      </c>
      <c r="DA47" s="653"/>
      <c r="DB47" s="653"/>
      <c r="DC47" s="657"/>
      <c r="DD47" s="632">
        <v>15218</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364</v>
      </c>
      <c r="CG48" s="621"/>
      <c r="CH48" s="621"/>
      <c r="CI48" s="621"/>
      <c r="CJ48" s="621"/>
      <c r="CK48" s="621"/>
      <c r="CL48" s="621"/>
      <c r="CM48" s="621"/>
      <c r="CN48" s="621"/>
      <c r="CO48" s="621"/>
      <c r="CP48" s="621"/>
      <c r="CQ48" s="622"/>
      <c r="CR48" s="623" t="s">
        <v>130</v>
      </c>
      <c r="CS48" s="624"/>
      <c r="CT48" s="624"/>
      <c r="CU48" s="624"/>
      <c r="CV48" s="624"/>
      <c r="CW48" s="624"/>
      <c r="CX48" s="624"/>
      <c r="CY48" s="625"/>
      <c r="CZ48" s="628" t="s">
        <v>351</v>
      </c>
      <c r="DA48" s="629"/>
      <c r="DB48" s="629"/>
      <c r="DC48" s="635"/>
      <c r="DD48" s="632" t="s">
        <v>351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365</v>
      </c>
      <c r="CE49" s="645"/>
      <c r="CF49" s="645"/>
      <c r="CG49" s="645"/>
      <c r="CH49" s="645"/>
      <c r="CI49" s="645"/>
      <c r="CJ49" s="645"/>
      <c r="CK49" s="645"/>
      <c r="CL49" s="645"/>
      <c r="CM49" s="645"/>
      <c r="CN49" s="645"/>
      <c r="CO49" s="645"/>
      <c r="CP49" s="645"/>
      <c r="CQ49" s="646"/>
      <c r="CR49" s="695">
        <v>48193971</v>
      </c>
      <c r="CS49" s="682"/>
      <c r="CT49" s="682"/>
      <c r="CU49" s="682"/>
      <c r="CV49" s="682"/>
      <c r="CW49" s="682"/>
      <c r="CX49" s="682"/>
      <c r="CY49" s="711"/>
      <c r="CZ49" s="703">
        <v>100</v>
      </c>
      <c r="DA49" s="712"/>
      <c r="DB49" s="712"/>
      <c r="DC49" s="713"/>
      <c r="DD49" s="714">
        <v>23927860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5/SZyliLo4dLhV9OlnTCHmFdOVogpmT3cE9fKlLeNaLx5bdQT1ofGK0vkwvJlhQSiQ3W4TvK63gOvNeDhc+4w==" saltValue="mhBGmLHbD7K0fvrnEDj+vA==" spinCount="100000" sheet="1" objects="1" scenarios="1"/>
  <customSheetViews>
    <customSheetView guid="{146C77A7-D299-4EB4-BE38-5EA398200DBE}"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9"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388</v>
      </c>
      <c r="C7" s="750"/>
      <c r="D7" s="750"/>
      <c r="E7" s="750"/>
      <c r="F7" s="750"/>
      <c r="G7" s="750"/>
      <c r="H7" s="750"/>
      <c r="I7" s="750"/>
      <c r="J7" s="750"/>
      <c r="K7" s="750"/>
      <c r="L7" s="750"/>
      <c r="M7" s="750"/>
      <c r="N7" s="750"/>
      <c r="O7" s="750"/>
      <c r="P7" s="751"/>
      <c r="Q7" s="752">
        <v>49967</v>
      </c>
      <c r="R7" s="753"/>
      <c r="S7" s="753"/>
      <c r="T7" s="753"/>
      <c r="U7" s="753"/>
      <c r="V7" s="753">
        <v>48178</v>
      </c>
      <c r="W7" s="753"/>
      <c r="X7" s="753"/>
      <c r="Y7" s="753"/>
      <c r="Z7" s="753"/>
      <c r="AA7" s="753">
        <v>1789</v>
      </c>
      <c r="AB7" s="753"/>
      <c r="AC7" s="753"/>
      <c r="AD7" s="753"/>
      <c r="AE7" s="754"/>
      <c r="AF7" s="755">
        <v>1761</v>
      </c>
      <c r="AG7" s="756"/>
      <c r="AH7" s="756"/>
      <c r="AI7" s="756"/>
      <c r="AJ7" s="757"/>
      <c r="AK7" s="758">
        <v>2189</v>
      </c>
      <c r="AL7" s="759"/>
      <c r="AM7" s="759"/>
      <c r="AN7" s="759"/>
      <c r="AO7" s="759"/>
      <c r="AP7" s="759">
        <v>30992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582</v>
      </c>
      <c r="BT7" s="747"/>
      <c r="BU7" s="747"/>
      <c r="BV7" s="747"/>
      <c r="BW7" s="747"/>
      <c r="BX7" s="747"/>
      <c r="BY7" s="747"/>
      <c r="BZ7" s="747"/>
      <c r="CA7" s="747"/>
      <c r="CB7" s="747"/>
      <c r="CC7" s="747"/>
      <c r="CD7" s="747"/>
      <c r="CE7" s="747"/>
      <c r="CF7" s="747"/>
      <c r="CG7" s="762"/>
      <c r="CH7" s="743">
        <v>3</v>
      </c>
      <c r="CI7" s="744"/>
      <c r="CJ7" s="744"/>
      <c r="CK7" s="744"/>
      <c r="CL7" s="745"/>
      <c r="CM7" s="743">
        <v>51</v>
      </c>
      <c r="CN7" s="744"/>
      <c r="CO7" s="744"/>
      <c r="CP7" s="744"/>
      <c r="CQ7" s="745"/>
      <c r="CR7" s="743">
        <v>10</v>
      </c>
      <c r="CS7" s="744"/>
      <c r="CT7" s="744"/>
      <c r="CU7" s="744"/>
      <c r="CV7" s="745"/>
      <c r="CW7" s="743" t="s">
        <v>584</v>
      </c>
      <c r="CX7" s="744"/>
      <c r="CY7" s="744"/>
      <c r="CZ7" s="744"/>
      <c r="DA7" s="745"/>
      <c r="DB7" s="743" t="s">
        <v>584</v>
      </c>
      <c r="DC7" s="744"/>
      <c r="DD7" s="744"/>
      <c r="DE7" s="744"/>
      <c r="DF7" s="745"/>
      <c r="DG7" s="743" t="s">
        <v>584</v>
      </c>
      <c r="DH7" s="744"/>
      <c r="DI7" s="744"/>
      <c r="DJ7" s="744"/>
      <c r="DK7" s="745"/>
      <c r="DL7" s="743" t="s">
        <v>584</v>
      </c>
      <c r="DM7" s="744"/>
      <c r="DN7" s="744"/>
      <c r="DO7" s="744"/>
      <c r="DP7" s="745"/>
      <c r="DQ7" s="743" t="s">
        <v>584</v>
      </c>
      <c r="DR7" s="744"/>
      <c r="DS7" s="744"/>
      <c r="DT7" s="744"/>
      <c r="DU7" s="745"/>
      <c r="DV7" s="746"/>
      <c r="DW7" s="747"/>
      <c r="DX7" s="747"/>
      <c r="DY7" s="747"/>
      <c r="DZ7" s="748"/>
      <c r="EA7" s="234"/>
    </row>
    <row r="8" spans="1:131" s="235" customFormat="1" ht="26.25" customHeight="1">
      <c r="A8" s="238">
        <v>2</v>
      </c>
      <c r="B8" s="780" t="s">
        <v>389</v>
      </c>
      <c r="C8" s="781"/>
      <c r="D8" s="781"/>
      <c r="E8" s="781"/>
      <c r="F8" s="781"/>
      <c r="G8" s="781"/>
      <c r="H8" s="781"/>
      <c r="I8" s="781"/>
      <c r="J8" s="781"/>
      <c r="K8" s="781"/>
      <c r="L8" s="781"/>
      <c r="M8" s="781"/>
      <c r="N8" s="781"/>
      <c r="O8" s="781"/>
      <c r="P8" s="782"/>
      <c r="Q8" s="783">
        <v>18</v>
      </c>
      <c r="R8" s="784"/>
      <c r="S8" s="784"/>
      <c r="T8" s="784"/>
      <c r="U8" s="784"/>
      <c r="V8" s="784">
        <v>16</v>
      </c>
      <c r="W8" s="784"/>
      <c r="X8" s="784"/>
      <c r="Y8" s="784"/>
      <c r="Z8" s="784"/>
      <c r="AA8" s="784">
        <v>1</v>
      </c>
      <c r="AB8" s="784"/>
      <c r="AC8" s="784"/>
      <c r="AD8" s="784"/>
      <c r="AE8" s="785"/>
      <c r="AF8" s="786">
        <v>1</v>
      </c>
      <c r="AG8" s="787"/>
      <c r="AH8" s="787"/>
      <c r="AI8" s="787"/>
      <c r="AJ8" s="788"/>
      <c r="AK8" s="769" t="s">
        <v>584</v>
      </c>
      <c r="AL8" s="770"/>
      <c r="AM8" s="770"/>
      <c r="AN8" s="770"/>
      <c r="AO8" s="770"/>
      <c r="AP8" s="770" t="s">
        <v>584</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583</v>
      </c>
      <c r="BT8" s="774"/>
      <c r="BU8" s="774"/>
      <c r="BV8" s="774"/>
      <c r="BW8" s="774"/>
      <c r="BX8" s="774"/>
      <c r="BY8" s="774"/>
      <c r="BZ8" s="774"/>
      <c r="CA8" s="774"/>
      <c r="CB8" s="774"/>
      <c r="CC8" s="774"/>
      <c r="CD8" s="774"/>
      <c r="CE8" s="774"/>
      <c r="CF8" s="774"/>
      <c r="CG8" s="775"/>
      <c r="CH8" s="776">
        <v>-1</v>
      </c>
      <c r="CI8" s="777"/>
      <c r="CJ8" s="777"/>
      <c r="CK8" s="777"/>
      <c r="CL8" s="778"/>
      <c r="CM8" s="776">
        <v>74</v>
      </c>
      <c r="CN8" s="777"/>
      <c r="CO8" s="777"/>
      <c r="CP8" s="777"/>
      <c r="CQ8" s="778"/>
      <c r="CR8" s="776">
        <v>3</v>
      </c>
      <c r="CS8" s="777"/>
      <c r="CT8" s="777"/>
      <c r="CU8" s="777"/>
      <c r="CV8" s="778"/>
      <c r="CW8" s="776" t="s">
        <v>584</v>
      </c>
      <c r="CX8" s="777"/>
      <c r="CY8" s="777"/>
      <c r="CZ8" s="777"/>
      <c r="DA8" s="778"/>
      <c r="DB8" s="776" t="s">
        <v>584</v>
      </c>
      <c r="DC8" s="777"/>
      <c r="DD8" s="777"/>
      <c r="DE8" s="777"/>
      <c r="DF8" s="778"/>
      <c r="DG8" s="776">
        <v>298</v>
      </c>
      <c r="DH8" s="777"/>
      <c r="DI8" s="777"/>
      <c r="DJ8" s="777"/>
      <c r="DK8" s="778"/>
      <c r="DL8" s="776" t="s">
        <v>584</v>
      </c>
      <c r="DM8" s="777"/>
      <c r="DN8" s="777"/>
      <c r="DO8" s="777"/>
      <c r="DP8" s="778"/>
      <c r="DQ8" s="776" t="s">
        <v>584</v>
      </c>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391</v>
      </c>
      <c r="B23" s="789" t="s">
        <v>392</v>
      </c>
      <c r="C23" s="790"/>
      <c r="D23" s="790"/>
      <c r="E23" s="790"/>
      <c r="F23" s="790"/>
      <c r="G23" s="790"/>
      <c r="H23" s="790"/>
      <c r="I23" s="790"/>
      <c r="J23" s="790"/>
      <c r="K23" s="790"/>
      <c r="L23" s="790"/>
      <c r="M23" s="790"/>
      <c r="N23" s="790"/>
      <c r="O23" s="790"/>
      <c r="P23" s="791"/>
      <c r="Q23" s="792">
        <v>49984</v>
      </c>
      <c r="R23" s="793"/>
      <c r="S23" s="793"/>
      <c r="T23" s="793"/>
      <c r="U23" s="793"/>
      <c r="V23" s="793">
        <v>48194</v>
      </c>
      <c r="W23" s="793"/>
      <c r="X23" s="793"/>
      <c r="Y23" s="793"/>
      <c r="Z23" s="793"/>
      <c r="AA23" s="793">
        <v>1790</v>
      </c>
      <c r="AB23" s="793"/>
      <c r="AC23" s="793"/>
      <c r="AD23" s="793"/>
      <c r="AE23" s="794"/>
      <c r="AF23" s="795">
        <v>1763</v>
      </c>
      <c r="AG23" s="793"/>
      <c r="AH23" s="793"/>
      <c r="AI23" s="793"/>
      <c r="AJ23" s="796"/>
      <c r="AK23" s="797"/>
      <c r="AL23" s="798"/>
      <c r="AM23" s="798"/>
      <c r="AN23" s="798"/>
      <c r="AO23" s="798"/>
      <c r="AP23" s="793">
        <v>30992</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371</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403</v>
      </c>
      <c r="C28" s="750"/>
      <c r="D28" s="750"/>
      <c r="E28" s="750"/>
      <c r="F28" s="750"/>
      <c r="G28" s="750"/>
      <c r="H28" s="750"/>
      <c r="I28" s="750"/>
      <c r="J28" s="750"/>
      <c r="K28" s="750"/>
      <c r="L28" s="750"/>
      <c r="M28" s="750"/>
      <c r="N28" s="750"/>
      <c r="O28" s="750"/>
      <c r="P28" s="751"/>
      <c r="Q28" s="822">
        <v>12967</v>
      </c>
      <c r="R28" s="823"/>
      <c r="S28" s="823"/>
      <c r="T28" s="823"/>
      <c r="U28" s="823"/>
      <c r="V28" s="823">
        <v>12915</v>
      </c>
      <c r="W28" s="823"/>
      <c r="X28" s="823"/>
      <c r="Y28" s="823"/>
      <c r="Z28" s="823"/>
      <c r="AA28" s="823">
        <v>52</v>
      </c>
      <c r="AB28" s="823"/>
      <c r="AC28" s="823"/>
      <c r="AD28" s="823"/>
      <c r="AE28" s="824"/>
      <c r="AF28" s="825">
        <v>52</v>
      </c>
      <c r="AG28" s="823"/>
      <c r="AH28" s="823"/>
      <c r="AI28" s="823"/>
      <c r="AJ28" s="826"/>
      <c r="AK28" s="827">
        <v>1343</v>
      </c>
      <c r="AL28" s="828"/>
      <c r="AM28" s="828"/>
      <c r="AN28" s="828"/>
      <c r="AO28" s="828"/>
      <c r="AP28" s="828" t="s">
        <v>584</v>
      </c>
      <c r="AQ28" s="828"/>
      <c r="AR28" s="828"/>
      <c r="AS28" s="828"/>
      <c r="AT28" s="828"/>
      <c r="AU28" s="828" t="s">
        <v>584</v>
      </c>
      <c r="AV28" s="828"/>
      <c r="AW28" s="828"/>
      <c r="AX28" s="828"/>
      <c r="AY28" s="828"/>
      <c r="AZ28" s="829" t="s">
        <v>584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404</v>
      </c>
      <c r="C29" s="781"/>
      <c r="D29" s="781"/>
      <c r="E29" s="781"/>
      <c r="F29" s="781"/>
      <c r="G29" s="781"/>
      <c r="H29" s="781"/>
      <c r="I29" s="781"/>
      <c r="J29" s="781"/>
      <c r="K29" s="781"/>
      <c r="L29" s="781"/>
      <c r="M29" s="781"/>
      <c r="N29" s="781"/>
      <c r="O29" s="781"/>
      <c r="P29" s="782"/>
      <c r="Q29" s="783">
        <v>9473</v>
      </c>
      <c r="R29" s="784"/>
      <c r="S29" s="784"/>
      <c r="T29" s="784"/>
      <c r="U29" s="784"/>
      <c r="V29" s="784">
        <v>8731</v>
      </c>
      <c r="W29" s="784"/>
      <c r="X29" s="784"/>
      <c r="Y29" s="784"/>
      <c r="Z29" s="784"/>
      <c r="AA29" s="784">
        <v>743</v>
      </c>
      <c r="AB29" s="784"/>
      <c r="AC29" s="784"/>
      <c r="AD29" s="784"/>
      <c r="AE29" s="785"/>
      <c r="AF29" s="786">
        <v>743</v>
      </c>
      <c r="AG29" s="787"/>
      <c r="AH29" s="787"/>
      <c r="AI29" s="787"/>
      <c r="AJ29" s="788"/>
      <c r="AK29" s="834">
        <v>1378</v>
      </c>
      <c r="AL29" s="830"/>
      <c r="AM29" s="830"/>
      <c r="AN29" s="830"/>
      <c r="AO29" s="830"/>
      <c r="AP29" s="830" t="s">
        <v>584</v>
      </c>
      <c r="AQ29" s="830"/>
      <c r="AR29" s="830"/>
      <c r="AS29" s="830"/>
      <c r="AT29" s="830"/>
      <c r="AU29" s="830" t="s">
        <v>584</v>
      </c>
      <c r="AV29" s="830"/>
      <c r="AW29" s="830"/>
      <c r="AX29" s="830"/>
      <c r="AY29" s="830"/>
      <c r="AZ29" s="831" t="s">
        <v>584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405</v>
      </c>
      <c r="C30" s="781"/>
      <c r="D30" s="781"/>
      <c r="E30" s="781"/>
      <c r="F30" s="781"/>
      <c r="G30" s="781"/>
      <c r="H30" s="781"/>
      <c r="I30" s="781"/>
      <c r="J30" s="781"/>
      <c r="K30" s="781"/>
      <c r="L30" s="781"/>
      <c r="M30" s="781"/>
      <c r="N30" s="781"/>
      <c r="O30" s="781"/>
      <c r="P30" s="782"/>
      <c r="Q30" s="783">
        <v>1633</v>
      </c>
      <c r="R30" s="784"/>
      <c r="S30" s="784"/>
      <c r="T30" s="784"/>
      <c r="U30" s="784"/>
      <c r="V30" s="784">
        <v>1595</v>
      </c>
      <c r="W30" s="784"/>
      <c r="X30" s="784"/>
      <c r="Y30" s="784"/>
      <c r="Z30" s="784"/>
      <c r="AA30" s="784">
        <v>38</v>
      </c>
      <c r="AB30" s="784"/>
      <c r="AC30" s="784"/>
      <c r="AD30" s="784"/>
      <c r="AE30" s="785"/>
      <c r="AF30" s="786">
        <v>38</v>
      </c>
      <c r="AG30" s="787"/>
      <c r="AH30" s="787"/>
      <c r="AI30" s="787"/>
      <c r="AJ30" s="788"/>
      <c r="AK30" s="834">
        <v>383</v>
      </c>
      <c r="AL30" s="830"/>
      <c r="AM30" s="830"/>
      <c r="AN30" s="830"/>
      <c r="AO30" s="830"/>
      <c r="AP30" s="830" t="s">
        <v>584</v>
      </c>
      <c r="AQ30" s="830"/>
      <c r="AR30" s="830"/>
      <c r="AS30" s="830"/>
      <c r="AT30" s="830"/>
      <c r="AU30" s="830" t="s">
        <v>584</v>
      </c>
      <c r="AV30" s="830"/>
      <c r="AW30" s="830"/>
      <c r="AX30" s="830"/>
      <c r="AY30" s="830"/>
      <c r="AZ30" s="831" t="s">
        <v>584</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406</v>
      </c>
      <c r="C31" s="781"/>
      <c r="D31" s="781"/>
      <c r="E31" s="781"/>
      <c r="F31" s="781"/>
      <c r="G31" s="781"/>
      <c r="H31" s="781"/>
      <c r="I31" s="781"/>
      <c r="J31" s="781"/>
      <c r="K31" s="781"/>
      <c r="L31" s="781"/>
      <c r="M31" s="781"/>
      <c r="N31" s="781"/>
      <c r="O31" s="781"/>
      <c r="P31" s="782"/>
      <c r="Q31" s="783">
        <v>1752</v>
      </c>
      <c r="R31" s="784"/>
      <c r="S31" s="784"/>
      <c r="T31" s="784"/>
      <c r="U31" s="784"/>
      <c r="V31" s="784">
        <v>1503</v>
      </c>
      <c r="W31" s="784"/>
      <c r="X31" s="784"/>
      <c r="Y31" s="784"/>
      <c r="Z31" s="784"/>
      <c r="AA31" s="784">
        <v>249</v>
      </c>
      <c r="AB31" s="784"/>
      <c r="AC31" s="784"/>
      <c r="AD31" s="784"/>
      <c r="AE31" s="785"/>
      <c r="AF31" s="786">
        <v>2202</v>
      </c>
      <c r="AG31" s="787"/>
      <c r="AH31" s="787"/>
      <c r="AI31" s="787"/>
      <c r="AJ31" s="788"/>
      <c r="AK31" s="834">
        <v>159</v>
      </c>
      <c r="AL31" s="830"/>
      <c r="AM31" s="830"/>
      <c r="AN31" s="830"/>
      <c r="AO31" s="830"/>
      <c r="AP31" s="830">
        <v>2951</v>
      </c>
      <c r="AQ31" s="830"/>
      <c r="AR31" s="830"/>
      <c r="AS31" s="830"/>
      <c r="AT31" s="830"/>
      <c r="AU31" s="830">
        <v>378</v>
      </c>
      <c r="AV31" s="830"/>
      <c r="AW31" s="830"/>
      <c r="AX31" s="830"/>
      <c r="AY31" s="830"/>
      <c r="AZ31" s="831" t="s">
        <v>584</v>
      </c>
      <c r="BA31" s="831"/>
      <c r="BB31" s="831"/>
      <c r="BC31" s="831"/>
      <c r="BD31" s="831"/>
      <c r="BE31" s="832" t="s">
        <v>407</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408</v>
      </c>
      <c r="C32" s="781"/>
      <c r="D32" s="781"/>
      <c r="E32" s="781"/>
      <c r="F32" s="781"/>
      <c r="G32" s="781"/>
      <c r="H32" s="781"/>
      <c r="I32" s="781"/>
      <c r="J32" s="781"/>
      <c r="K32" s="781"/>
      <c r="L32" s="781"/>
      <c r="M32" s="781"/>
      <c r="N32" s="781"/>
      <c r="O32" s="781"/>
      <c r="P32" s="782"/>
      <c r="Q32" s="783">
        <v>2244</v>
      </c>
      <c r="R32" s="784"/>
      <c r="S32" s="784"/>
      <c r="T32" s="784"/>
      <c r="U32" s="784"/>
      <c r="V32" s="784">
        <v>1855</v>
      </c>
      <c r="W32" s="784"/>
      <c r="X32" s="784"/>
      <c r="Y32" s="784"/>
      <c r="Z32" s="784"/>
      <c r="AA32" s="784">
        <v>389</v>
      </c>
      <c r="AB32" s="784"/>
      <c r="AC32" s="784"/>
      <c r="AD32" s="784"/>
      <c r="AE32" s="785"/>
      <c r="AF32" s="786">
        <v>1998</v>
      </c>
      <c r="AG32" s="787"/>
      <c r="AH32" s="787"/>
      <c r="AI32" s="787"/>
      <c r="AJ32" s="788"/>
      <c r="AK32" s="834">
        <v>820</v>
      </c>
      <c r="AL32" s="830"/>
      <c r="AM32" s="830"/>
      <c r="AN32" s="830"/>
      <c r="AO32" s="830"/>
      <c r="AP32" s="830">
        <v>12346</v>
      </c>
      <c r="AQ32" s="830"/>
      <c r="AR32" s="830"/>
      <c r="AS32" s="830"/>
      <c r="AT32" s="830"/>
      <c r="AU32" s="830">
        <v>5569</v>
      </c>
      <c r="AV32" s="830"/>
      <c r="AW32" s="830"/>
      <c r="AX32" s="830"/>
      <c r="AY32" s="830"/>
      <c r="AZ32" s="831" t="s">
        <v>584</v>
      </c>
      <c r="BA32" s="831"/>
      <c r="BB32" s="831"/>
      <c r="BC32" s="831"/>
      <c r="BD32" s="831"/>
      <c r="BE32" s="832" t="s">
        <v>407</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409</v>
      </c>
      <c r="C33" s="781"/>
      <c r="D33" s="781"/>
      <c r="E33" s="781"/>
      <c r="F33" s="781"/>
      <c r="G33" s="781"/>
      <c r="H33" s="781"/>
      <c r="I33" s="781"/>
      <c r="J33" s="781"/>
      <c r="K33" s="781"/>
      <c r="L33" s="781"/>
      <c r="M33" s="781"/>
      <c r="N33" s="781"/>
      <c r="O33" s="781"/>
      <c r="P33" s="782"/>
      <c r="Q33" s="783">
        <v>88</v>
      </c>
      <c r="R33" s="784"/>
      <c r="S33" s="784"/>
      <c r="T33" s="784"/>
      <c r="U33" s="784"/>
      <c r="V33" s="784">
        <v>88</v>
      </c>
      <c r="W33" s="784"/>
      <c r="X33" s="784"/>
      <c r="Y33" s="784"/>
      <c r="Z33" s="784"/>
      <c r="AA33" s="784">
        <v>0</v>
      </c>
      <c r="AB33" s="784"/>
      <c r="AC33" s="784"/>
      <c r="AD33" s="784"/>
      <c r="AE33" s="785"/>
      <c r="AF33" s="786" t="s">
        <v>130</v>
      </c>
      <c r="AG33" s="787"/>
      <c r="AH33" s="787"/>
      <c r="AI33" s="787"/>
      <c r="AJ33" s="788"/>
      <c r="AK33" s="834">
        <v>26</v>
      </c>
      <c r="AL33" s="830"/>
      <c r="AM33" s="830"/>
      <c r="AN33" s="830"/>
      <c r="AO33" s="830"/>
      <c r="AP33" s="830">
        <v>48</v>
      </c>
      <c r="AQ33" s="830"/>
      <c r="AR33" s="830"/>
      <c r="AS33" s="830"/>
      <c r="AT33" s="830"/>
      <c r="AU33" s="830">
        <v>16</v>
      </c>
      <c r="AV33" s="830"/>
      <c r="AW33" s="830"/>
      <c r="AX33" s="830"/>
      <c r="AY33" s="830"/>
      <c r="AZ33" s="831" t="s">
        <v>584</v>
      </c>
      <c r="BA33" s="831"/>
      <c r="BB33" s="831"/>
      <c r="BC33" s="831"/>
      <c r="BD33" s="831"/>
      <c r="BE33" s="832" t="s">
        <v>410</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391</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5033</v>
      </c>
      <c r="AG63" s="844"/>
      <c r="AH63" s="844"/>
      <c r="AI63" s="844"/>
      <c r="AJ63" s="845"/>
      <c r="AK63" s="846"/>
      <c r="AL63" s="841"/>
      <c r="AM63" s="841"/>
      <c r="AN63" s="841"/>
      <c r="AO63" s="841"/>
      <c r="AP63" s="844">
        <v>15345</v>
      </c>
      <c r="AQ63" s="844"/>
      <c r="AR63" s="844"/>
      <c r="AS63" s="844"/>
      <c r="AT63" s="844"/>
      <c r="AU63" s="844">
        <v>5963</v>
      </c>
      <c r="AV63" s="844"/>
      <c r="AW63" s="844"/>
      <c r="AX63" s="844"/>
      <c r="AY63" s="844"/>
      <c r="AZ63" s="848"/>
      <c r="BA63" s="848"/>
      <c r="BB63" s="848"/>
      <c r="BC63" s="848"/>
      <c r="BD63" s="848"/>
      <c r="BE63" s="849"/>
      <c r="BF63" s="849"/>
      <c r="BG63" s="849"/>
      <c r="BH63" s="849"/>
      <c r="BI63" s="850"/>
      <c r="BJ63" s="851" t="s">
        <v>130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414</v>
      </c>
      <c r="B66" s="728"/>
      <c r="C66" s="728"/>
      <c r="D66" s="728"/>
      <c r="E66" s="728"/>
      <c r="F66" s="728"/>
      <c r="G66" s="728"/>
      <c r="H66" s="728"/>
      <c r="I66" s="728"/>
      <c r="J66" s="728"/>
      <c r="K66" s="728"/>
      <c r="L66" s="728"/>
      <c r="M66" s="728"/>
      <c r="N66" s="728"/>
      <c r="O66" s="728"/>
      <c r="P66" s="729"/>
      <c r="Q66" s="733" t="s">
        <v>395</v>
      </c>
      <c r="R66" s="734"/>
      <c r="S66" s="734"/>
      <c r="T66" s="734"/>
      <c r="U66" s="735"/>
      <c r="V66" s="733" t="s">
        <v>415</v>
      </c>
      <c r="W66" s="734"/>
      <c r="X66" s="734"/>
      <c r="Y66" s="734"/>
      <c r="Z66" s="735"/>
      <c r="AA66" s="733" t="s">
        <v>416</v>
      </c>
      <c r="AB66" s="734"/>
      <c r="AC66" s="734"/>
      <c r="AD66" s="734"/>
      <c r="AE66" s="735"/>
      <c r="AF66" s="854" t="s">
        <v>398</v>
      </c>
      <c r="AG66" s="815"/>
      <c r="AH66" s="815"/>
      <c r="AI66" s="815"/>
      <c r="AJ66" s="855"/>
      <c r="AK66" s="733" t="s">
        <v>399</v>
      </c>
      <c r="AL66" s="728"/>
      <c r="AM66" s="728"/>
      <c r="AN66" s="728"/>
      <c r="AO66" s="729"/>
      <c r="AP66" s="733" t="s">
        <v>400</v>
      </c>
      <c r="AQ66" s="734"/>
      <c r="AR66" s="734"/>
      <c r="AS66" s="734"/>
      <c r="AT66" s="735"/>
      <c r="AU66" s="733" t="s">
        <v>417</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586</v>
      </c>
      <c r="C68" s="870"/>
      <c r="D68" s="870"/>
      <c r="E68" s="870"/>
      <c r="F68" s="870"/>
      <c r="G68" s="870"/>
      <c r="H68" s="870"/>
      <c r="I68" s="870"/>
      <c r="J68" s="870"/>
      <c r="K68" s="870"/>
      <c r="L68" s="870"/>
      <c r="M68" s="870"/>
      <c r="N68" s="870"/>
      <c r="O68" s="870"/>
      <c r="P68" s="871"/>
      <c r="Q68" s="872">
        <v>88</v>
      </c>
      <c r="R68" s="866"/>
      <c r="S68" s="866"/>
      <c r="T68" s="866"/>
      <c r="U68" s="866"/>
      <c r="V68" s="866">
        <v>86</v>
      </c>
      <c r="W68" s="866"/>
      <c r="X68" s="866"/>
      <c r="Y68" s="866"/>
      <c r="Z68" s="866"/>
      <c r="AA68" s="866">
        <v>3</v>
      </c>
      <c r="AB68" s="866"/>
      <c r="AC68" s="866"/>
      <c r="AD68" s="866"/>
      <c r="AE68" s="866"/>
      <c r="AF68" s="866">
        <v>3</v>
      </c>
      <c r="AG68" s="866"/>
      <c r="AH68" s="866"/>
      <c r="AI68" s="866"/>
      <c r="AJ68" s="866"/>
      <c r="AK68" s="866" t="s">
        <v>585</v>
      </c>
      <c r="AL68" s="866"/>
      <c r="AM68" s="866"/>
      <c r="AN68" s="866"/>
      <c r="AO68" s="866"/>
      <c r="AP68" s="866" t="s">
        <v>585</v>
      </c>
      <c r="AQ68" s="866"/>
      <c r="AR68" s="866"/>
      <c r="AS68" s="866"/>
      <c r="AT68" s="866"/>
      <c r="AU68" s="866" t="s">
        <v>602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587</v>
      </c>
      <c r="C69" s="874"/>
      <c r="D69" s="874"/>
      <c r="E69" s="874"/>
      <c r="F69" s="874"/>
      <c r="G69" s="874"/>
      <c r="H69" s="874"/>
      <c r="I69" s="874"/>
      <c r="J69" s="874"/>
      <c r="K69" s="874"/>
      <c r="L69" s="874"/>
      <c r="M69" s="874"/>
      <c r="N69" s="874"/>
      <c r="O69" s="874"/>
      <c r="P69" s="875"/>
      <c r="Q69" s="876">
        <v>7567</v>
      </c>
      <c r="R69" s="830"/>
      <c r="S69" s="830"/>
      <c r="T69" s="830"/>
      <c r="U69" s="830"/>
      <c r="V69" s="830">
        <v>7557</v>
      </c>
      <c r="W69" s="830"/>
      <c r="X69" s="830"/>
      <c r="Y69" s="830"/>
      <c r="Z69" s="830"/>
      <c r="AA69" s="830">
        <v>10</v>
      </c>
      <c r="AB69" s="830"/>
      <c r="AC69" s="830"/>
      <c r="AD69" s="830"/>
      <c r="AE69" s="830"/>
      <c r="AF69" s="830">
        <v>10</v>
      </c>
      <c r="AG69" s="830"/>
      <c r="AH69" s="830"/>
      <c r="AI69" s="830"/>
      <c r="AJ69" s="830"/>
      <c r="AK69" s="830" t="s">
        <v>588</v>
      </c>
      <c r="AL69" s="830"/>
      <c r="AM69" s="830"/>
      <c r="AN69" s="830"/>
      <c r="AO69" s="830"/>
      <c r="AP69" s="830" t="s">
        <v>589</v>
      </c>
      <c r="AQ69" s="830"/>
      <c r="AR69" s="830"/>
      <c r="AS69" s="830"/>
      <c r="AT69" s="830"/>
      <c r="AU69" s="830" t="s">
        <v>602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590</v>
      </c>
      <c r="C70" s="874"/>
      <c r="D70" s="874"/>
      <c r="E70" s="874"/>
      <c r="F70" s="874"/>
      <c r="G70" s="874"/>
      <c r="H70" s="874"/>
      <c r="I70" s="874"/>
      <c r="J70" s="874"/>
      <c r="K70" s="874"/>
      <c r="L70" s="874"/>
      <c r="M70" s="874"/>
      <c r="N70" s="874"/>
      <c r="O70" s="874"/>
      <c r="P70" s="875"/>
      <c r="Q70" s="876">
        <v>74</v>
      </c>
      <c r="R70" s="830"/>
      <c r="S70" s="830"/>
      <c r="T70" s="830"/>
      <c r="U70" s="830"/>
      <c r="V70" s="830">
        <v>74</v>
      </c>
      <c r="W70" s="830"/>
      <c r="X70" s="830"/>
      <c r="Y70" s="830"/>
      <c r="Z70" s="830"/>
      <c r="AA70" s="830">
        <v>0</v>
      </c>
      <c r="AB70" s="830"/>
      <c r="AC70" s="830"/>
      <c r="AD70" s="830"/>
      <c r="AE70" s="830"/>
      <c r="AF70" s="830">
        <v>0</v>
      </c>
      <c r="AG70" s="830"/>
      <c r="AH70" s="830"/>
      <c r="AI70" s="830"/>
      <c r="AJ70" s="830"/>
      <c r="AK70" s="830" t="s">
        <v>585</v>
      </c>
      <c r="AL70" s="830"/>
      <c r="AM70" s="830"/>
      <c r="AN70" s="830"/>
      <c r="AO70" s="830"/>
      <c r="AP70" s="830" t="s">
        <v>585</v>
      </c>
      <c r="AQ70" s="830"/>
      <c r="AR70" s="830"/>
      <c r="AS70" s="830"/>
      <c r="AT70" s="830"/>
      <c r="AU70" s="830" t="s">
        <v>602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591</v>
      </c>
      <c r="C71" s="874"/>
      <c r="D71" s="874"/>
      <c r="E71" s="874"/>
      <c r="F71" s="874"/>
      <c r="G71" s="874"/>
      <c r="H71" s="874"/>
      <c r="I71" s="874"/>
      <c r="J71" s="874"/>
      <c r="K71" s="874"/>
      <c r="L71" s="874"/>
      <c r="M71" s="874"/>
      <c r="N71" s="874"/>
      <c r="O71" s="874"/>
      <c r="P71" s="875"/>
      <c r="Q71" s="876">
        <v>12522</v>
      </c>
      <c r="R71" s="830"/>
      <c r="S71" s="830"/>
      <c r="T71" s="830"/>
      <c r="U71" s="830"/>
      <c r="V71" s="830">
        <v>10965</v>
      </c>
      <c r="W71" s="830"/>
      <c r="X71" s="830"/>
      <c r="Y71" s="830"/>
      <c r="Z71" s="830"/>
      <c r="AA71" s="830">
        <v>1557</v>
      </c>
      <c r="AB71" s="830"/>
      <c r="AC71" s="830"/>
      <c r="AD71" s="830"/>
      <c r="AE71" s="830"/>
      <c r="AF71" s="830">
        <v>8274</v>
      </c>
      <c r="AG71" s="830"/>
      <c r="AH71" s="830"/>
      <c r="AI71" s="830"/>
      <c r="AJ71" s="830"/>
      <c r="AK71" s="830">
        <v>1552</v>
      </c>
      <c r="AL71" s="830"/>
      <c r="AM71" s="830"/>
      <c r="AN71" s="830"/>
      <c r="AO71" s="830"/>
      <c r="AP71" s="830">
        <v>7772</v>
      </c>
      <c r="AQ71" s="830"/>
      <c r="AR71" s="830"/>
      <c r="AS71" s="830"/>
      <c r="AT71" s="830"/>
      <c r="AU71" s="830" t="s">
        <v>602</v>
      </c>
      <c r="AV71" s="830"/>
      <c r="AW71" s="830"/>
      <c r="AX71" s="830"/>
      <c r="AY71" s="830"/>
      <c r="AZ71" s="832" t="s">
        <v>601</v>
      </c>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592</v>
      </c>
      <c r="C72" s="874"/>
      <c r="D72" s="874"/>
      <c r="E72" s="874"/>
      <c r="F72" s="874"/>
      <c r="G72" s="874"/>
      <c r="H72" s="874"/>
      <c r="I72" s="874"/>
      <c r="J72" s="874"/>
      <c r="K72" s="874"/>
      <c r="L72" s="874"/>
      <c r="M72" s="874"/>
      <c r="N72" s="874"/>
      <c r="O72" s="874"/>
      <c r="P72" s="875"/>
      <c r="Q72" s="876">
        <v>495</v>
      </c>
      <c r="R72" s="830"/>
      <c r="S72" s="830"/>
      <c r="T72" s="830"/>
      <c r="U72" s="830"/>
      <c r="V72" s="830">
        <v>493</v>
      </c>
      <c r="W72" s="830"/>
      <c r="X72" s="830"/>
      <c r="Y72" s="830"/>
      <c r="Z72" s="830"/>
      <c r="AA72" s="830">
        <v>1</v>
      </c>
      <c r="AB72" s="830"/>
      <c r="AC72" s="830"/>
      <c r="AD72" s="830"/>
      <c r="AE72" s="830"/>
      <c r="AF72" s="830">
        <v>1</v>
      </c>
      <c r="AG72" s="830"/>
      <c r="AH72" s="830"/>
      <c r="AI72" s="830"/>
      <c r="AJ72" s="830"/>
      <c r="AK72" s="830">
        <v>298</v>
      </c>
      <c r="AL72" s="830"/>
      <c r="AM72" s="830"/>
      <c r="AN72" s="830"/>
      <c r="AO72" s="830"/>
      <c r="AP72" s="830" t="s">
        <v>585</v>
      </c>
      <c r="AQ72" s="830"/>
      <c r="AR72" s="830"/>
      <c r="AS72" s="830"/>
      <c r="AT72" s="830"/>
      <c r="AU72" s="830" t="s">
        <v>602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593</v>
      </c>
      <c r="C73" s="874"/>
      <c r="D73" s="874"/>
      <c r="E73" s="874"/>
      <c r="F73" s="874"/>
      <c r="G73" s="874"/>
      <c r="H73" s="874"/>
      <c r="I73" s="874"/>
      <c r="J73" s="874"/>
      <c r="K73" s="874"/>
      <c r="L73" s="874"/>
      <c r="M73" s="874"/>
      <c r="N73" s="874"/>
      <c r="O73" s="874"/>
      <c r="P73" s="875"/>
      <c r="Q73" s="876">
        <v>68</v>
      </c>
      <c r="R73" s="830"/>
      <c r="S73" s="830"/>
      <c r="T73" s="830"/>
      <c r="U73" s="830"/>
      <c r="V73" s="830">
        <v>68</v>
      </c>
      <c r="W73" s="830"/>
      <c r="X73" s="830"/>
      <c r="Y73" s="830"/>
      <c r="Z73" s="830"/>
      <c r="AA73" s="830">
        <v>0</v>
      </c>
      <c r="AB73" s="830"/>
      <c r="AC73" s="830"/>
      <c r="AD73" s="830"/>
      <c r="AE73" s="830"/>
      <c r="AF73" s="830">
        <v>0</v>
      </c>
      <c r="AG73" s="830"/>
      <c r="AH73" s="830"/>
      <c r="AI73" s="830"/>
      <c r="AJ73" s="830"/>
      <c r="AK73" s="830" t="s">
        <v>585</v>
      </c>
      <c r="AL73" s="830"/>
      <c r="AM73" s="830"/>
      <c r="AN73" s="830"/>
      <c r="AO73" s="830"/>
      <c r="AP73" s="830" t="s">
        <v>585</v>
      </c>
      <c r="AQ73" s="830"/>
      <c r="AR73" s="830"/>
      <c r="AS73" s="830"/>
      <c r="AT73" s="830"/>
      <c r="AU73" s="830" t="s">
        <v>602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t="s">
        <v>594</v>
      </c>
      <c r="C74" s="874"/>
      <c r="D74" s="874"/>
      <c r="E74" s="874"/>
      <c r="F74" s="874"/>
      <c r="G74" s="874"/>
      <c r="H74" s="874"/>
      <c r="I74" s="874"/>
      <c r="J74" s="874"/>
      <c r="K74" s="874"/>
      <c r="L74" s="874"/>
      <c r="M74" s="874"/>
      <c r="N74" s="874"/>
      <c r="O74" s="874"/>
      <c r="P74" s="875"/>
      <c r="Q74" s="876">
        <v>284</v>
      </c>
      <c r="R74" s="830"/>
      <c r="S74" s="830"/>
      <c r="T74" s="830"/>
      <c r="U74" s="830"/>
      <c r="V74" s="830">
        <v>202</v>
      </c>
      <c r="W74" s="830"/>
      <c r="X74" s="830"/>
      <c r="Y74" s="830"/>
      <c r="Z74" s="830"/>
      <c r="AA74" s="830">
        <v>82</v>
      </c>
      <c r="AB74" s="830"/>
      <c r="AC74" s="830"/>
      <c r="AD74" s="830"/>
      <c r="AE74" s="830"/>
      <c r="AF74" s="830">
        <v>82</v>
      </c>
      <c r="AG74" s="830"/>
      <c r="AH74" s="830"/>
      <c r="AI74" s="830"/>
      <c r="AJ74" s="830"/>
      <c r="AK74" s="830" t="s">
        <v>595</v>
      </c>
      <c r="AL74" s="830"/>
      <c r="AM74" s="830"/>
      <c r="AN74" s="830"/>
      <c r="AO74" s="830"/>
      <c r="AP74" s="830" t="s">
        <v>585</v>
      </c>
      <c r="AQ74" s="830"/>
      <c r="AR74" s="830"/>
      <c r="AS74" s="830"/>
      <c r="AT74" s="830"/>
      <c r="AU74" s="830" t="s">
        <v>602</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t="s">
        <v>596</v>
      </c>
      <c r="C75" s="874"/>
      <c r="D75" s="874"/>
      <c r="E75" s="874"/>
      <c r="F75" s="874"/>
      <c r="G75" s="874"/>
      <c r="H75" s="874"/>
      <c r="I75" s="874"/>
      <c r="J75" s="874"/>
      <c r="K75" s="874"/>
      <c r="L75" s="874"/>
      <c r="M75" s="874"/>
      <c r="N75" s="874"/>
      <c r="O75" s="874"/>
      <c r="P75" s="875"/>
      <c r="Q75" s="877">
        <v>28</v>
      </c>
      <c r="R75" s="878"/>
      <c r="S75" s="878"/>
      <c r="T75" s="878"/>
      <c r="U75" s="834"/>
      <c r="V75" s="879">
        <v>28</v>
      </c>
      <c r="W75" s="878"/>
      <c r="X75" s="878"/>
      <c r="Y75" s="878"/>
      <c r="Z75" s="834"/>
      <c r="AA75" s="879">
        <v>0</v>
      </c>
      <c r="AB75" s="878"/>
      <c r="AC75" s="878"/>
      <c r="AD75" s="878"/>
      <c r="AE75" s="834"/>
      <c r="AF75" s="879">
        <v>0</v>
      </c>
      <c r="AG75" s="878"/>
      <c r="AH75" s="878"/>
      <c r="AI75" s="878"/>
      <c r="AJ75" s="834"/>
      <c r="AK75" s="879">
        <v>27</v>
      </c>
      <c r="AL75" s="878"/>
      <c r="AM75" s="878"/>
      <c r="AN75" s="878"/>
      <c r="AO75" s="834"/>
      <c r="AP75" s="879" t="s">
        <v>585</v>
      </c>
      <c r="AQ75" s="878"/>
      <c r="AR75" s="878"/>
      <c r="AS75" s="878"/>
      <c r="AT75" s="834"/>
      <c r="AU75" s="830" t="s">
        <v>602</v>
      </c>
      <c r="AV75" s="830"/>
      <c r="AW75" s="830"/>
      <c r="AX75" s="830"/>
      <c r="AY75" s="830"/>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t="s">
        <v>597</v>
      </c>
      <c r="C76" s="874"/>
      <c r="D76" s="874"/>
      <c r="E76" s="874"/>
      <c r="F76" s="874"/>
      <c r="G76" s="874"/>
      <c r="H76" s="874"/>
      <c r="I76" s="874"/>
      <c r="J76" s="874"/>
      <c r="K76" s="874"/>
      <c r="L76" s="874"/>
      <c r="M76" s="874"/>
      <c r="N76" s="874"/>
      <c r="O76" s="874"/>
      <c r="P76" s="875"/>
      <c r="Q76" s="877">
        <v>6200</v>
      </c>
      <c r="R76" s="878"/>
      <c r="S76" s="878"/>
      <c r="T76" s="878"/>
      <c r="U76" s="834"/>
      <c r="V76" s="879">
        <v>5968</v>
      </c>
      <c r="W76" s="878"/>
      <c r="X76" s="878"/>
      <c r="Y76" s="878"/>
      <c r="Z76" s="834"/>
      <c r="AA76" s="879">
        <v>232</v>
      </c>
      <c r="AB76" s="878"/>
      <c r="AC76" s="878"/>
      <c r="AD76" s="878"/>
      <c r="AE76" s="834"/>
      <c r="AF76" s="879">
        <v>232</v>
      </c>
      <c r="AG76" s="878"/>
      <c r="AH76" s="878"/>
      <c r="AI76" s="878"/>
      <c r="AJ76" s="834"/>
      <c r="AK76" s="879" t="s">
        <v>585</v>
      </c>
      <c r="AL76" s="878"/>
      <c r="AM76" s="878"/>
      <c r="AN76" s="878"/>
      <c r="AO76" s="834"/>
      <c r="AP76" s="879" t="s">
        <v>585</v>
      </c>
      <c r="AQ76" s="878"/>
      <c r="AR76" s="878"/>
      <c r="AS76" s="878"/>
      <c r="AT76" s="834"/>
      <c r="AU76" s="830" t="s">
        <v>602</v>
      </c>
      <c r="AV76" s="830"/>
      <c r="AW76" s="830"/>
      <c r="AX76" s="830"/>
      <c r="AY76" s="830"/>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t="s">
        <v>598</v>
      </c>
      <c r="C77" s="874"/>
      <c r="D77" s="874"/>
      <c r="E77" s="874"/>
      <c r="F77" s="874"/>
      <c r="G77" s="874"/>
      <c r="H77" s="874"/>
      <c r="I77" s="874"/>
      <c r="J77" s="874"/>
      <c r="K77" s="874"/>
      <c r="L77" s="874"/>
      <c r="M77" s="874"/>
      <c r="N77" s="874"/>
      <c r="O77" s="874"/>
      <c r="P77" s="875"/>
      <c r="Q77" s="877">
        <v>217</v>
      </c>
      <c r="R77" s="878"/>
      <c r="S77" s="878"/>
      <c r="T77" s="878"/>
      <c r="U77" s="834"/>
      <c r="V77" s="879">
        <v>191</v>
      </c>
      <c r="W77" s="878"/>
      <c r="X77" s="878"/>
      <c r="Y77" s="878"/>
      <c r="Z77" s="834"/>
      <c r="AA77" s="879">
        <v>25</v>
      </c>
      <c r="AB77" s="878"/>
      <c r="AC77" s="878"/>
      <c r="AD77" s="878"/>
      <c r="AE77" s="834"/>
      <c r="AF77" s="879">
        <v>25</v>
      </c>
      <c r="AG77" s="878"/>
      <c r="AH77" s="878"/>
      <c r="AI77" s="878"/>
      <c r="AJ77" s="834"/>
      <c r="AK77" s="879" t="s">
        <v>585</v>
      </c>
      <c r="AL77" s="878"/>
      <c r="AM77" s="878"/>
      <c r="AN77" s="878"/>
      <c r="AO77" s="834"/>
      <c r="AP77" s="879" t="s">
        <v>585</v>
      </c>
      <c r="AQ77" s="878"/>
      <c r="AR77" s="878"/>
      <c r="AS77" s="878"/>
      <c r="AT77" s="834"/>
      <c r="AU77" s="830" t="s">
        <v>602</v>
      </c>
      <c r="AV77" s="830"/>
      <c r="AW77" s="830"/>
      <c r="AX77" s="830"/>
      <c r="AY77" s="830"/>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t="s">
        <v>599</v>
      </c>
      <c r="C78" s="874"/>
      <c r="D78" s="874"/>
      <c r="E78" s="874"/>
      <c r="F78" s="874"/>
      <c r="G78" s="874"/>
      <c r="H78" s="874"/>
      <c r="I78" s="874"/>
      <c r="J78" s="874"/>
      <c r="K78" s="874"/>
      <c r="L78" s="874"/>
      <c r="M78" s="874"/>
      <c r="N78" s="874"/>
      <c r="O78" s="874"/>
      <c r="P78" s="875"/>
      <c r="Q78" s="876">
        <v>823874</v>
      </c>
      <c r="R78" s="830"/>
      <c r="S78" s="830"/>
      <c r="T78" s="830"/>
      <c r="U78" s="830"/>
      <c r="V78" s="830">
        <v>808406</v>
      </c>
      <c r="W78" s="830"/>
      <c r="X78" s="830"/>
      <c r="Y78" s="830"/>
      <c r="Z78" s="830"/>
      <c r="AA78" s="830">
        <v>15468</v>
      </c>
      <c r="AB78" s="830"/>
      <c r="AC78" s="830"/>
      <c r="AD78" s="830"/>
      <c r="AE78" s="830"/>
      <c r="AF78" s="830">
        <v>15468</v>
      </c>
      <c r="AG78" s="830"/>
      <c r="AH78" s="830"/>
      <c r="AI78" s="830"/>
      <c r="AJ78" s="830"/>
      <c r="AK78" s="830" t="s">
        <v>585</v>
      </c>
      <c r="AL78" s="830"/>
      <c r="AM78" s="830"/>
      <c r="AN78" s="830"/>
      <c r="AO78" s="830"/>
      <c r="AP78" s="830" t="s">
        <v>600</v>
      </c>
      <c r="AQ78" s="830"/>
      <c r="AR78" s="830"/>
      <c r="AS78" s="830"/>
      <c r="AT78" s="830"/>
      <c r="AU78" s="830" t="s">
        <v>602</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391</v>
      </c>
      <c r="B88" s="789" t="s">
        <v>418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SUM(AF68:AJ78)</f>
        <v>24095</v>
      </c>
      <c r="AG88" s="844"/>
      <c r="AH88" s="844"/>
      <c r="AI88" s="844"/>
      <c r="AJ88" s="844"/>
      <c r="AK88" s="841"/>
      <c r="AL88" s="841"/>
      <c r="AM88" s="841"/>
      <c r="AN88" s="841"/>
      <c r="AO88" s="841"/>
      <c r="AP88" s="844">
        <v>7772</v>
      </c>
      <c r="AQ88" s="844"/>
      <c r="AR88" s="844"/>
      <c r="AS88" s="844"/>
      <c r="AT88" s="844"/>
      <c r="AU88" s="844" t="s">
        <v>602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419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13</v>
      </c>
      <c r="CS102" s="852"/>
      <c r="CT102" s="852"/>
      <c r="CU102" s="852"/>
      <c r="CV102" s="891"/>
      <c r="CW102" s="890" t="s">
        <v>602</v>
      </c>
      <c r="CX102" s="852"/>
      <c r="CY102" s="852"/>
      <c r="CZ102" s="852"/>
      <c r="DA102" s="891"/>
      <c r="DB102" s="890" t="s">
        <v>602</v>
      </c>
      <c r="DC102" s="852"/>
      <c r="DD102" s="852"/>
      <c r="DE102" s="852"/>
      <c r="DF102" s="891"/>
      <c r="DG102" s="890">
        <v>298</v>
      </c>
      <c r="DH102" s="852"/>
      <c r="DI102" s="852"/>
      <c r="DJ102" s="852"/>
      <c r="DK102" s="891"/>
      <c r="DL102" s="890" t="s">
        <v>602</v>
      </c>
      <c r="DM102" s="852"/>
      <c r="DN102" s="852"/>
      <c r="DO102" s="852"/>
      <c r="DP102" s="891"/>
      <c r="DQ102" s="890" t="s">
        <v>602</v>
      </c>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424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426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427</v>
      </c>
      <c r="AB109" s="893"/>
      <c r="AC109" s="893"/>
      <c r="AD109" s="893"/>
      <c r="AE109" s="894"/>
      <c r="AF109" s="892" t="s">
        <v>428</v>
      </c>
      <c r="AG109" s="893"/>
      <c r="AH109" s="893"/>
      <c r="AI109" s="893"/>
      <c r="AJ109" s="894"/>
      <c r="AK109" s="892" t="s">
        <v>307</v>
      </c>
      <c r="AL109" s="893"/>
      <c r="AM109" s="893"/>
      <c r="AN109" s="893"/>
      <c r="AO109" s="894"/>
      <c r="AP109" s="892" t="s">
        <v>429</v>
      </c>
      <c r="AQ109" s="893"/>
      <c r="AR109" s="893"/>
      <c r="AS109" s="893"/>
      <c r="AT109" s="895"/>
      <c r="AU109" s="912" t="s">
        <v>426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427</v>
      </c>
      <c r="BR109" s="893"/>
      <c r="BS109" s="893"/>
      <c r="BT109" s="893"/>
      <c r="BU109" s="894"/>
      <c r="BV109" s="892" t="s">
        <v>428</v>
      </c>
      <c r="BW109" s="893"/>
      <c r="BX109" s="893"/>
      <c r="BY109" s="893"/>
      <c r="BZ109" s="894"/>
      <c r="CA109" s="892" t="s">
        <v>307</v>
      </c>
      <c r="CB109" s="893"/>
      <c r="CC109" s="893"/>
      <c r="CD109" s="893"/>
      <c r="CE109" s="894"/>
      <c r="CF109" s="913" t="s">
        <v>429</v>
      </c>
      <c r="CG109" s="913"/>
      <c r="CH109" s="913"/>
      <c r="CI109" s="913"/>
      <c r="CJ109" s="913"/>
      <c r="CK109" s="892" t="s">
        <v>430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427</v>
      </c>
      <c r="DH109" s="893"/>
      <c r="DI109" s="893"/>
      <c r="DJ109" s="893"/>
      <c r="DK109" s="894"/>
      <c r="DL109" s="892" t="s">
        <v>428</v>
      </c>
      <c r="DM109" s="893"/>
      <c r="DN109" s="893"/>
      <c r="DO109" s="893"/>
      <c r="DP109" s="894"/>
      <c r="DQ109" s="892" t="s">
        <v>307</v>
      </c>
      <c r="DR109" s="893"/>
      <c r="DS109" s="893"/>
      <c r="DT109" s="893"/>
      <c r="DU109" s="894"/>
      <c r="DV109" s="892" t="s">
        <v>429</v>
      </c>
      <c r="DW109" s="893"/>
      <c r="DX109" s="893"/>
      <c r="DY109" s="893"/>
      <c r="DZ109" s="895"/>
    </row>
    <row r="110" spans="1:131" s="230" customFormat="1" ht="26.25" customHeight="1">
      <c r="A110" s="896" t="s">
        <v>431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2984701</v>
      </c>
      <c r="AB110" s="900"/>
      <c r="AC110" s="900"/>
      <c r="AD110" s="900"/>
      <c r="AE110" s="901"/>
      <c r="AF110" s="902">
        <v>2982010</v>
      </c>
      <c r="AG110" s="900"/>
      <c r="AH110" s="900"/>
      <c r="AI110" s="900"/>
      <c r="AJ110" s="901"/>
      <c r="AK110" s="902">
        <v>3068349</v>
      </c>
      <c r="AL110" s="900"/>
      <c r="AM110" s="900"/>
      <c r="AN110" s="900"/>
      <c r="AO110" s="901"/>
      <c r="AP110" s="903">
        <v>16</v>
      </c>
      <c r="AQ110" s="904"/>
      <c r="AR110" s="904"/>
      <c r="AS110" s="904"/>
      <c r="AT110" s="905"/>
      <c r="AU110" s="906" t="s">
        <v>74</v>
      </c>
      <c r="AV110" s="907"/>
      <c r="AW110" s="907"/>
      <c r="AX110" s="907"/>
      <c r="AY110" s="907"/>
      <c r="AZ110" s="929" t="s">
        <v>432</v>
      </c>
      <c r="BA110" s="897"/>
      <c r="BB110" s="897"/>
      <c r="BC110" s="897"/>
      <c r="BD110" s="897"/>
      <c r="BE110" s="897"/>
      <c r="BF110" s="897"/>
      <c r="BG110" s="897"/>
      <c r="BH110" s="897"/>
      <c r="BI110" s="897"/>
      <c r="BJ110" s="897"/>
      <c r="BK110" s="897"/>
      <c r="BL110" s="897"/>
      <c r="BM110" s="897"/>
      <c r="BN110" s="897"/>
      <c r="BO110" s="897"/>
      <c r="BP110" s="898"/>
      <c r="BQ110" s="930">
        <v>27888635</v>
      </c>
      <c r="BR110" s="931"/>
      <c r="BS110" s="931"/>
      <c r="BT110" s="931"/>
      <c r="BU110" s="931"/>
      <c r="BV110" s="931">
        <v>28981091</v>
      </c>
      <c r="BW110" s="931"/>
      <c r="BX110" s="931"/>
      <c r="BY110" s="931"/>
      <c r="BZ110" s="931"/>
      <c r="CA110" s="931">
        <v>30991600</v>
      </c>
      <c r="CB110" s="931"/>
      <c r="CC110" s="931"/>
      <c r="CD110" s="931"/>
      <c r="CE110" s="931"/>
      <c r="CF110" s="944">
        <v>161.6</v>
      </c>
      <c r="CG110" s="945"/>
      <c r="CH110" s="945"/>
      <c r="CI110" s="945"/>
      <c r="CJ110" s="945"/>
      <c r="CK110" s="946" t="s">
        <v>433</v>
      </c>
      <c r="CL110" s="947"/>
      <c r="CM110" s="929" t="s">
        <v>434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130</v>
      </c>
      <c r="DH110" s="931"/>
      <c r="DI110" s="931"/>
      <c r="DJ110" s="931"/>
      <c r="DK110" s="931"/>
      <c r="DL110" s="931" t="s">
        <v>435</v>
      </c>
      <c r="DM110" s="931"/>
      <c r="DN110" s="931"/>
      <c r="DO110" s="931"/>
      <c r="DP110" s="931"/>
      <c r="DQ110" s="931" t="s">
        <v>130</v>
      </c>
      <c r="DR110" s="931"/>
      <c r="DS110" s="931"/>
      <c r="DT110" s="931"/>
      <c r="DU110" s="931"/>
      <c r="DV110" s="932" t="s">
        <v>436</v>
      </c>
      <c r="DW110" s="932"/>
      <c r="DX110" s="932"/>
      <c r="DY110" s="932"/>
      <c r="DZ110" s="933"/>
    </row>
    <row r="111" spans="1:131" s="230" customFormat="1" ht="26.25" customHeight="1">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438</v>
      </c>
      <c r="AB111" s="938"/>
      <c r="AC111" s="938"/>
      <c r="AD111" s="938"/>
      <c r="AE111" s="939"/>
      <c r="AF111" s="940" t="s">
        <v>439</v>
      </c>
      <c r="AG111" s="938"/>
      <c r="AH111" s="938"/>
      <c r="AI111" s="938"/>
      <c r="AJ111" s="939"/>
      <c r="AK111" s="940" t="s">
        <v>439</v>
      </c>
      <c r="AL111" s="938"/>
      <c r="AM111" s="938"/>
      <c r="AN111" s="938"/>
      <c r="AO111" s="939"/>
      <c r="AP111" s="941" t="s">
        <v>435</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v>49469</v>
      </c>
      <c r="BR111" s="926"/>
      <c r="BS111" s="926"/>
      <c r="BT111" s="926"/>
      <c r="BU111" s="926"/>
      <c r="BV111" s="926">
        <v>39009</v>
      </c>
      <c r="BW111" s="926"/>
      <c r="BX111" s="926"/>
      <c r="BY111" s="926"/>
      <c r="BZ111" s="926"/>
      <c r="CA111" s="926">
        <v>29416</v>
      </c>
      <c r="CB111" s="926"/>
      <c r="CC111" s="926"/>
      <c r="CD111" s="926"/>
      <c r="CE111" s="926"/>
      <c r="CF111" s="920">
        <v>0.2</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436</v>
      </c>
      <c r="DH111" s="926"/>
      <c r="DI111" s="926"/>
      <c r="DJ111" s="926"/>
      <c r="DK111" s="926"/>
      <c r="DL111" s="926" t="s">
        <v>436</v>
      </c>
      <c r="DM111" s="926"/>
      <c r="DN111" s="926"/>
      <c r="DO111" s="926"/>
      <c r="DP111" s="926"/>
      <c r="DQ111" s="926" t="s">
        <v>438</v>
      </c>
      <c r="DR111" s="926"/>
      <c r="DS111" s="926"/>
      <c r="DT111" s="926"/>
      <c r="DU111" s="926"/>
      <c r="DV111" s="927" t="s">
        <v>130</v>
      </c>
      <c r="DW111" s="927"/>
      <c r="DX111" s="927"/>
      <c r="DY111" s="927"/>
      <c r="DZ111" s="928"/>
    </row>
    <row r="112" spans="1:131" s="230" customFormat="1" ht="26.25" customHeight="1">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130</v>
      </c>
      <c r="AB112" s="959"/>
      <c r="AC112" s="959"/>
      <c r="AD112" s="959"/>
      <c r="AE112" s="960"/>
      <c r="AF112" s="961" t="s">
        <v>438</v>
      </c>
      <c r="AG112" s="959"/>
      <c r="AH112" s="959"/>
      <c r="AI112" s="959"/>
      <c r="AJ112" s="960"/>
      <c r="AK112" s="961" t="s">
        <v>439</v>
      </c>
      <c r="AL112" s="959"/>
      <c r="AM112" s="959"/>
      <c r="AN112" s="959"/>
      <c r="AO112" s="960"/>
      <c r="AP112" s="962" t="s">
        <v>436</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7899568</v>
      </c>
      <c r="BR112" s="926"/>
      <c r="BS112" s="926"/>
      <c r="BT112" s="926"/>
      <c r="BU112" s="926"/>
      <c r="BV112" s="926">
        <v>6933679</v>
      </c>
      <c r="BW112" s="926"/>
      <c r="BX112" s="926"/>
      <c r="BY112" s="926"/>
      <c r="BZ112" s="926"/>
      <c r="CA112" s="926">
        <v>5962371</v>
      </c>
      <c r="CB112" s="926"/>
      <c r="CC112" s="926"/>
      <c r="CD112" s="926"/>
      <c r="CE112" s="926"/>
      <c r="CF112" s="920">
        <v>31.1</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130</v>
      </c>
      <c r="DH112" s="926"/>
      <c r="DI112" s="926"/>
      <c r="DJ112" s="926"/>
      <c r="DK112" s="926"/>
      <c r="DL112" s="926" t="s">
        <v>130</v>
      </c>
      <c r="DM112" s="926"/>
      <c r="DN112" s="926"/>
      <c r="DO112" s="926"/>
      <c r="DP112" s="926"/>
      <c r="DQ112" s="926" t="s">
        <v>130</v>
      </c>
      <c r="DR112" s="926"/>
      <c r="DS112" s="926"/>
      <c r="DT112" s="926"/>
      <c r="DU112" s="926"/>
      <c r="DV112" s="927" t="s">
        <v>130</v>
      </c>
      <c r="DW112" s="927"/>
      <c r="DX112" s="927"/>
      <c r="DY112" s="927"/>
      <c r="DZ112" s="928"/>
    </row>
    <row r="113" spans="1:130" s="230" customFormat="1" ht="26.25" customHeight="1">
      <c r="A113" s="954"/>
      <c r="B113" s="955"/>
      <c r="C113" s="923" t="s">
        <v>446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656879</v>
      </c>
      <c r="AB113" s="938"/>
      <c r="AC113" s="938"/>
      <c r="AD113" s="938"/>
      <c r="AE113" s="939"/>
      <c r="AF113" s="940">
        <v>623924</v>
      </c>
      <c r="AG113" s="938"/>
      <c r="AH113" s="938"/>
      <c r="AI113" s="938"/>
      <c r="AJ113" s="939"/>
      <c r="AK113" s="940">
        <v>620530</v>
      </c>
      <c r="AL113" s="938"/>
      <c r="AM113" s="938"/>
      <c r="AN113" s="938"/>
      <c r="AO113" s="939"/>
      <c r="AP113" s="941">
        <v>3.2</v>
      </c>
      <c r="AQ113" s="942"/>
      <c r="AR113" s="942"/>
      <c r="AS113" s="942"/>
      <c r="AT113" s="943"/>
      <c r="AU113" s="908"/>
      <c r="AV113" s="909"/>
      <c r="AW113" s="909"/>
      <c r="AX113" s="909"/>
      <c r="AY113" s="909"/>
      <c r="AZ113" s="922" t="s">
        <v>447</v>
      </c>
      <c r="BA113" s="923"/>
      <c r="BB113" s="923"/>
      <c r="BC113" s="923"/>
      <c r="BD113" s="923"/>
      <c r="BE113" s="923"/>
      <c r="BF113" s="923"/>
      <c r="BG113" s="923"/>
      <c r="BH113" s="923"/>
      <c r="BI113" s="923"/>
      <c r="BJ113" s="923"/>
      <c r="BK113" s="923"/>
      <c r="BL113" s="923"/>
      <c r="BM113" s="923"/>
      <c r="BN113" s="923"/>
      <c r="BO113" s="923"/>
      <c r="BP113" s="924"/>
      <c r="BQ113" s="925" t="s">
        <v>130</v>
      </c>
      <c r="BR113" s="926"/>
      <c r="BS113" s="926"/>
      <c r="BT113" s="926"/>
      <c r="BU113" s="926"/>
      <c r="BV113" s="926" t="s">
        <v>436</v>
      </c>
      <c r="BW113" s="926"/>
      <c r="BX113" s="926"/>
      <c r="BY113" s="926"/>
      <c r="BZ113" s="926"/>
      <c r="CA113" s="926" t="s">
        <v>436</v>
      </c>
      <c r="CB113" s="926"/>
      <c r="CC113" s="926"/>
      <c r="CD113" s="926"/>
      <c r="CE113" s="926"/>
      <c r="CF113" s="920" t="s">
        <v>436</v>
      </c>
      <c r="CG113" s="921"/>
      <c r="CH113" s="921"/>
      <c r="CI113" s="921"/>
      <c r="CJ113" s="921"/>
      <c r="CK113" s="948"/>
      <c r="CL113" s="949"/>
      <c r="CM113" s="922" t="s">
        <v>448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439</v>
      </c>
      <c r="DH113" s="959"/>
      <c r="DI113" s="959"/>
      <c r="DJ113" s="959"/>
      <c r="DK113" s="960"/>
      <c r="DL113" s="961" t="s">
        <v>130</v>
      </c>
      <c r="DM113" s="959"/>
      <c r="DN113" s="959"/>
      <c r="DO113" s="959"/>
      <c r="DP113" s="960"/>
      <c r="DQ113" s="961" t="s">
        <v>439</v>
      </c>
      <c r="DR113" s="959"/>
      <c r="DS113" s="959"/>
      <c r="DT113" s="959"/>
      <c r="DU113" s="960"/>
      <c r="DV113" s="962" t="s">
        <v>130</v>
      </c>
      <c r="DW113" s="963"/>
      <c r="DX113" s="963"/>
      <c r="DY113" s="963"/>
      <c r="DZ113" s="964"/>
    </row>
    <row r="114" spans="1:130" s="230" customFormat="1" ht="26.25" customHeight="1">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1188</v>
      </c>
      <c r="AB114" s="959"/>
      <c r="AC114" s="959"/>
      <c r="AD114" s="959"/>
      <c r="AE114" s="960"/>
      <c r="AF114" s="961">
        <v>852</v>
      </c>
      <c r="AG114" s="959"/>
      <c r="AH114" s="959"/>
      <c r="AI114" s="959"/>
      <c r="AJ114" s="960"/>
      <c r="AK114" s="961">
        <v>512</v>
      </c>
      <c r="AL114" s="959"/>
      <c r="AM114" s="959"/>
      <c r="AN114" s="959"/>
      <c r="AO114" s="960"/>
      <c r="AP114" s="962">
        <v>0</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3177073</v>
      </c>
      <c r="BR114" s="926"/>
      <c r="BS114" s="926"/>
      <c r="BT114" s="926"/>
      <c r="BU114" s="926"/>
      <c r="BV114" s="926">
        <v>2985462</v>
      </c>
      <c r="BW114" s="926"/>
      <c r="BX114" s="926"/>
      <c r="BY114" s="926"/>
      <c r="BZ114" s="926"/>
      <c r="CA114" s="926">
        <v>3042965</v>
      </c>
      <c r="CB114" s="926"/>
      <c r="CC114" s="926"/>
      <c r="CD114" s="926"/>
      <c r="CE114" s="926"/>
      <c r="CF114" s="920">
        <v>15.9</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130</v>
      </c>
      <c r="DM114" s="959"/>
      <c r="DN114" s="959"/>
      <c r="DO114" s="959"/>
      <c r="DP114" s="960"/>
      <c r="DQ114" s="961" t="s">
        <v>436</v>
      </c>
      <c r="DR114" s="959"/>
      <c r="DS114" s="959"/>
      <c r="DT114" s="959"/>
      <c r="DU114" s="960"/>
      <c r="DV114" s="962" t="s">
        <v>130</v>
      </c>
      <c r="DW114" s="963"/>
      <c r="DX114" s="963"/>
      <c r="DY114" s="963"/>
      <c r="DZ114" s="964"/>
    </row>
    <row r="115" spans="1:130" s="230" customFormat="1" ht="26.25" customHeight="1">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16297</v>
      </c>
      <c r="AB115" s="938"/>
      <c r="AC115" s="938"/>
      <c r="AD115" s="938"/>
      <c r="AE115" s="939"/>
      <c r="AF115" s="940">
        <v>11439</v>
      </c>
      <c r="AG115" s="938"/>
      <c r="AH115" s="938"/>
      <c r="AI115" s="938"/>
      <c r="AJ115" s="939"/>
      <c r="AK115" s="940">
        <v>10373</v>
      </c>
      <c r="AL115" s="938"/>
      <c r="AM115" s="938"/>
      <c r="AN115" s="938"/>
      <c r="AO115" s="939"/>
      <c r="AP115" s="941">
        <v>0.1</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436</v>
      </c>
      <c r="BR115" s="926"/>
      <c r="BS115" s="926"/>
      <c r="BT115" s="926"/>
      <c r="BU115" s="926"/>
      <c r="BV115" s="926" t="s">
        <v>454</v>
      </c>
      <c r="BW115" s="926"/>
      <c r="BX115" s="926"/>
      <c r="BY115" s="926"/>
      <c r="BZ115" s="926"/>
      <c r="CA115" s="926" t="s">
        <v>130</v>
      </c>
      <c r="CB115" s="926"/>
      <c r="CC115" s="926"/>
      <c r="CD115" s="926"/>
      <c r="CE115" s="926"/>
      <c r="CF115" s="920" t="s">
        <v>130</v>
      </c>
      <c r="CG115" s="921"/>
      <c r="CH115" s="921"/>
      <c r="CI115" s="921"/>
      <c r="CJ115" s="921"/>
      <c r="CK115" s="948"/>
      <c r="CL115" s="949"/>
      <c r="CM115" s="922" t="s">
        <v>455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130</v>
      </c>
      <c r="DH115" s="959"/>
      <c r="DI115" s="959"/>
      <c r="DJ115" s="959"/>
      <c r="DK115" s="960"/>
      <c r="DL115" s="961" t="s">
        <v>438</v>
      </c>
      <c r="DM115" s="959"/>
      <c r="DN115" s="959"/>
      <c r="DO115" s="959"/>
      <c r="DP115" s="960"/>
      <c r="DQ115" s="961" t="s">
        <v>130</v>
      </c>
      <c r="DR115" s="959"/>
      <c r="DS115" s="959"/>
      <c r="DT115" s="959"/>
      <c r="DU115" s="960"/>
      <c r="DV115" s="962" t="s">
        <v>130</v>
      </c>
      <c r="DW115" s="963"/>
      <c r="DX115" s="963"/>
      <c r="DY115" s="963"/>
      <c r="DZ115" s="964"/>
    </row>
    <row r="116" spans="1:130" s="230" customFormat="1" ht="26.25" customHeight="1">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130</v>
      </c>
      <c r="AB116" s="959"/>
      <c r="AC116" s="959"/>
      <c r="AD116" s="959"/>
      <c r="AE116" s="960"/>
      <c r="AF116" s="961" t="s">
        <v>130</v>
      </c>
      <c r="AG116" s="959"/>
      <c r="AH116" s="959"/>
      <c r="AI116" s="959"/>
      <c r="AJ116" s="960"/>
      <c r="AK116" s="961" t="s">
        <v>436</v>
      </c>
      <c r="AL116" s="959"/>
      <c r="AM116" s="959"/>
      <c r="AN116" s="959"/>
      <c r="AO116" s="960"/>
      <c r="AP116" s="962" t="s">
        <v>438</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130</v>
      </c>
      <c r="BR116" s="926"/>
      <c r="BS116" s="926"/>
      <c r="BT116" s="926"/>
      <c r="BU116" s="926"/>
      <c r="BV116" s="926" t="s">
        <v>436</v>
      </c>
      <c r="BW116" s="926"/>
      <c r="BX116" s="926"/>
      <c r="BY116" s="926"/>
      <c r="BZ116" s="926"/>
      <c r="CA116" s="926" t="s">
        <v>454</v>
      </c>
      <c r="CB116" s="926"/>
      <c r="CC116" s="926"/>
      <c r="CD116" s="926"/>
      <c r="CE116" s="926"/>
      <c r="CF116" s="920" t="s">
        <v>130</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130</v>
      </c>
      <c r="DH116" s="959"/>
      <c r="DI116" s="959"/>
      <c r="DJ116" s="959"/>
      <c r="DK116" s="960"/>
      <c r="DL116" s="961" t="s">
        <v>436</v>
      </c>
      <c r="DM116" s="959"/>
      <c r="DN116" s="959"/>
      <c r="DO116" s="959"/>
      <c r="DP116" s="960"/>
      <c r="DQ116" s="961" t="s">
        <v>130</v>
      </c>
      <c r="DR116" s="959"/>
      <c r="DS116" s="959"/>
      <c r="DT116" s="959"/>
      <c r="DU116" s="960"/>
      <c r="DV116" s="962" t="s">
        <v>438</v>
      </c>
      <c r="DW116" s="963"/>
      <c r="DX116" s="963"/>
      <c r="DY116" s="963"/>
      <c r="DZ116" s="964"/>
    </row>
    <row r="117" spans="1:130" s="230" customFormat="1" ht="26.25" customHeight="1">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3659065</v>
      </c>
      <c r="AB117" s="979"/>
      <c r="AC117" s="979"/>
      <c r="AD117" s="979"/>
      <c r="AE117" s="980"/>
      <c r="AF117" s="981">
        <v>3618225</v>
      </c>
      <c r="AG117" s="979"/>
      <c r="AH117" s="979"/>
      <c r="AI117" s="979"/>
      <c r="AJ117" s="980"/>
      <c r="AK117" s="981">
        <v>3699764</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130</v>
      </c>
      <c r="BR117" s="926"/>
      <c r="BS117" s="926"/>
      <c r="BT117" s="926"/>
      <c r="BU117" s="926"/>
      <c r="BV117" s="926" t="s">
        <v>436</v>
      </c>
      <c r="BW117" s="926"/>
      <c r="BX117" s="926"/>
      <c r="BY117" s="926"/>
      <c r="BZ117" s="926"/>
      <c r="CA117" s="926" t="s">
        <v>436</v>
      </c>
      <c r="CB117" s="926"/>
      <c r="CC117" s="926"/>
      <c r="CD117" s="926"/>
      <c r="CE117" s="926"/>
      <c r="CF117" s="920" t="s">
        <v>436</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436</v>
      </c>
      <c r="DH117" s="959"/>
      <c r="DI117" s="959"/>
      <c r="DJ117" s="959"/>
      <c r="DK117" s="960"/>
      <c r="DL117" s="961" t="s">
        <v>130</v>
      </c>
      <c r="DM117" s="959"/>
      <c r="DN117" s="959"/>
      <c r="DO117" s="959"/>
      <c r="DP117" s="960"/>
      <c r="DQ117" s="961" t="s">
        <v>130</v>
      </c>
      <c r="DR117" s="959"/>
      <c r="DS117" s="959"/>
      <c r="DT117" s="959"/>
      <c r="DU117" s="960"/>
      <c r="DV117" s="962" t="s">
        <v>130</v>
      </c>
      <c r="DW117" s="963"/>
      <c r="DX117" s="963"/>
      <c r="DY117" s="963"/>
      <c r="DZ117" s="964"/>
    </row>
    <row r="118" spans="1:130" s="230" customFormat="1" ht="26.25" customHeight="1">
      <c r="A118" s="912" t="s">
        <v>430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427</v>
      </c>
      <c r="AB118" s="893"/>
      <c r="AC118" s="893"/>
      <c r="AD118" s="893"/>
      <c r="AE118" s="894"/>
      <c r="AF118" s="892" t="s">
        <v>428</v>
      </c>
      <c r="AG118" s="893"/>
      <c r="AH118" s="893"/>
      <c r="AI118" s="893"/>
      <c r="AJ118" s="894"/>
      <c r="AK118" s="892" t="s">
        <v>307</v>
      </c>
      <c r="AL118" s="893"/>
      <c r="AM118" s="893"/>
      <c r="AN118" s="893"/>
      <c r="AO118" s="894"/>
      <c r="AP118" s="970" t="s">
        <v>429</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436</v>
      </c>
      <c r="BW118" s="1000"/>
      <c r="BX118" s="1000"/>
      <c r="BY118" s="1000"/>
      <c r="BZ118" s="1000"/>
      <c r="CA118" s="1000" t="s">
        <v>436</v>
      </c>
      <c r="CB118" s="1000"/>
      <c r="CC118" s="1000"/>
      <c r="CD118" s="1000"/>
      <c r="CE118" s="1000"/>
      <c r="CF118" s="920" t="s">
        <v>130</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130</v>
      </c>
      <c r="DM118" s="959"/>
      <c r="DN118" s="959"/>
      <c r="DO118" s="959"/>
      <c r="DP118" s="960"/>
      <c r="DQ118" s="961" t="s">
        <v>436</v>
      </c>
      <c r="DR118" s="959"/>
      <c r="DS118" s="959"/>
      <c r="DT118" s="959"/>
      <c r="DU118" s="960"/>
      <c r="DV118" s="962" t="s">
        <v>436</v>
      </c>
      <c r="DW118" s="963"/>
      <c r="DX118" s="963"/>
      <c r="DY118" s="963"/>
      <c r="DZ118" s="964"/>
    </row>
    <row r="119" spans="1:130" s="230" customFormat="1" ht="26.25" customHeight="1">
      <c r="A119" s="1056" t="s">
        <v>433</v>
      </c>
      <c r="B119" s="947"/>
      <c r="C119" s="929" t="s">
        <v>434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130</v>
      </c>
      <c r="AB119" s="900"/>
      <c r="AC119" s="900"/>
      <c r="AD119" s="900"/>
      <c r="AE119" s="901"/>
      <c r="AF119" s="902" t="s">
        <v>436</v>
      </c>
      <c r="AG119" s="900"/>
      <c r="AH119" s="900"/>
      <c r="AI119" s="900"/>
      <c r="AJ119" s="901"/>
      <c r="AK119" s="902" t="s">
        <v>130</v>
      </c>
      <c r="AL119" s="900"/>
      <c r="AM119" s="900"/>
      <c r="AN119" s="900"/>
      <c r="AO119" s="901"/>
      <c r="AP119" s="903" t="s">
        <v>439</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464</v>
      </c>
      <c r="BP119" s="1005"/>
      <c r="BQ119" s="999">
        <v>39014745</v>
      </c>
      <c r="BR119" s="1000"/>
      <c r="BS119" s="1000"/>
      <c r="BT119" s="1000"/>
      <c r="BU119" s="1000"/>
      <c r="BV119" s="1000">
        <v>38939241</v>
      </c>
      <c r="BW119" s="1000"/>
      <c r="BX119" s="1000"/>
      <c r="BY119" s="1000"/>
      <c r="BZ119" s="1000"/>
      <c r="CA119" s="1000">
        <v>40026352</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49469</v>
      </c>
      <c r="DH119" s="986"/>
      <c r="DI119" s="986"/>
      <c r="DJ119" s="986"/>
      <c r="DK119" s="987"/>
      <c r="DL119" s="985">
        <v>39009</v>
      </c>
      <c r="DM119" s="986"/>
      <c r="DN119" s="986"/>
      <c r="DO119" s="986"/>
      <c r="DP119" s="987"/>
      <c r="DQ119" s="985">
        <v>29416</v>
      </c>
      <c r="DR119" s="986"/>
      <c r="DS119" s="986"/>
      <c r="DT119" s="986"/>
      <c r="DU119" s="987"/>
      <c r="DV119" s="988">
        <v>0.2</v>
      </c>
      <c r="DW119" s="989"/>
      <c r="DX119" s="989"/>
      <c r="DY119" s="989"/>
      <c r="DZ119" s="990"/>
    </row>
    <row r="120" spans="1:130" s="230" customFormat="1" ht="26.25" customHeight="1">
      <c r="A120" s="1057"/>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436</v>
      </c>
      <c r="AB120" s="959"/>
      <c r="AC120" s="959"/>
      <c r="AD120" s="959"/>
      <c r="AE120" s="960"/>
      <c r="AF120" s="961" t="s">
        <v>130</v>
      </c>
      <c r="AG120" s="959"/>
      <c r="AH120" s="959"/>
      <c r="AI120" s="959"/>
      <c r="AJ120" s="960"/>
      <c r="AK120" s="961" t="s">
        <v>439</v>
      </c>
      <c r="AL120" s="959"/>
      <c r="AM120" s="959"/>
      <c r="AN120" s="959"/>
      <c r="AO120" s="960"/>
      <c r="AP120" s="962" t="s">
        <v>454</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13380893</v>
      </c>
      <c r="BR120" s="931"/>
      <c r="BS120" s="931"/>
      <c r="BT120" s="931"/>
      <c r="BU120" s="931"/>
      <c r="BV120" s="931">
        <v>16216138</v>
      </c>
      <c r="BW120" s="931"/>
      <c r="BX120" s="931"/>
      <c r="BY120" s="931"/>
      <c r="BZ120" s="931"/>
      <c r="CA120" s="931">
        <v>18071869</v>
      </c>
      <c r="CB120" s="931"/>
      <c r="CC120" s="931"/>
      <c r="CD120" s="931"/>
      <c r="CE120" s="931"/>
      <c r="CF120" s="944">
        <v>94.2</v>
      </c>
      <c r="CG120" s="945"/>
      <c r="CH120" s="945"/>
      <c r="CI120" s="945"/>
      <c r="CJ120" s="945"/>
      <c r="CK120" s="1006" t="s">
        <v>468</v>
      </c>
      <c r="CL120" s="1007"/>
      <c r="CM120" s="1007"/>
      <c r="CN120" s="1007"/>
      <c r="CO120" s="1008"/>
      <c r="CP120" s="1014" t="s">
        <v>408</v>
      </c>
      <c r="CQ120" s="1015"/>
      <c r="CR120" s="1015"/>
      <c r="CS120" s="1015"/>
      <c r="CT120" s="1015"/>
      <c r="CU120" s="1015"/>
      <c r="CV120" s="1015"/>
      <c r="CW120" s="1015"/>
      <c r="CX120" s="1015"/>
      <c r="CY120" s="1015"/>
      <c r="CZ120" s="1015"/>
      <c r="DA120" s="1015"/>
      <c r="DB120" s="1015"/>
      <c r="DC120" s="1015"/>
      <c r="DD120" s="1015"/>
      <c r="DE120" s="1015"/>
      <c r="DF120" s="1016"/>
      <c r="DG120" s="930">
        <v>7376108</v>
      </c>
      <c r="DH120" s="931"/>
      <c r="DI120" s="931"/>
      <c r="DJ120" s="931"/>
      <c r="DK120" s="931"/>
      <c r="DL120" s="931">
        <v>6495362</v>
      </c>
      <c r="DM120" s="931"/>
      <c r="DN120" s="931"/>
      <c r="DO120" s="931"/>
      <c r="DP120" s="931"/>
      <c r="DQ120" s="931">
        <v>5568519</v>
      </c>
      <c r="DR120" s="931"/>
      <c r="DS120" s="931"/>
      <c r="DT120" s="931"/>
      <c r="DU120" s="931"/>
      <c r="DV120" s="932">
        <v>29</v>
      </c>
      <c r="DW120" s="932"/>
      <c r="DX120" s="932"/>
      <c r="DY120" s="932"/>
      <c r="DZ120" s="933"/>
    </row>
    <row r="121" spans="1:130" s="230" customFormat="1" ht="26.25" customHeight="1">
      <c r="A121" s="1057"/>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436</v>
      </c>
      <c r="AG121" s="959"/>
      <c r="AH121" s="959"/>
      <c r="AI121" s="959"/>
      <c r="AJ121" s="960"/>
      <c r="AK121" s="961" t="s">
        <v>454</v>
      </c>
      <c r="AL121" s="959"/>
      <c r="AM121" s="959"/>
      <c r="AN121" s="959"/>
      <c r="AO121" s="960"/>
      <c r="AP121" s="962" t="s">
        <v>436</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v>137120</v>
      </c>
      <c r="BR121" s="926"/>
      <c r="BS121" s="926"/>
      <c r="BT121" s="926"/>
      <c r="BU121" s="926"/>
      <c r="BV121" s="926">
        <v>125356</v>
      </c>
      <c r="BW121" s="926"/>
      <c r="BX121" s="926"/>
      <c r="BY121" s="926"/>
      <c r="BZ121" s="926"/>
      <c r="CA121" s="926">
        <v>107086</v>
      </c>
      <c r="CB121" s="926"/>
      <c r="CC121" s="926"/>
      <c r="CD121" s="926"/>
      <c r="CE121" s="926"/>
      <c r="CF121" s="920">
        <v>0.6</v>
      </c>
      <c r="CG121" s="921"/>
      <c r="CH121" s="921"/>
      <c r="CI121" s="921"/>
      <c r="CJ121" s="921"/>
      <c r="CK121" s="1009"/>
      <c r="CL121" s="1010"/>
      <c r="CM121" s="1010"/>
      <c r="CN121" s="1010"/>
      <c r="CO121" s="1011"/>
      <c r="CP121" s="1019" t="s">
        <v>471</v>
      </c>
      <c r="CQ121" s="1020"/>
      <c r="CR121" s="1020"/>
      <c r="CS121" s="1020"/>
      <c r="CT121" s="1020"/>
      <c r="CU121" s="1020"/>
      <c r="CV121" s="1020"/>
      <c r="CW121" s="1020"/>
      <c r="CX121" s="1020"/>
      <c r="CY121" s="1020"/>
      <c r="CZ121" s="1020"/>
      <c r="DA121" s="1020"/>
      <c r="DB121" s="1020"/>
      <c r="DC121" s="1020"/>
      <c r="DD121" s="1020"/>
      <c r="DE121" s="1020"/>
      <c r="DF121" s="1021"/>
      <c r="DG121" s="925">
        <v>481299</v>
      </c>
      <c r="DH121" s="926"/>
      <c r="DI121" s="926"/>
      <c r="DJ121" s="926"/>
      <c r="DK121" s="926"/>
      <c r="DL121" s="926">
        <v>413037</v>
      </c>
      <c r="DM121" s="926"/>
      <c r="DN121" s="926"/>
      <c r="DO121" s="926"/>
      <c r="DP121" s="926"/>
      <c r="DQ121" s="926">
        <v>377713</v>
      </c>
      <c r="DR121" s="926"/>
      <c r="DS121" s="926"/>
      <c r="DT121" s="926"/>
      <c r="DU121" s="926"/>
      <c r="DV121" s="927">
        <v>2</v>
      </c>
      <c r="DW121" s="927"/>
      <c r="DX121" s="927"/>
      <c r="DY121" s="927"/>
      <c r="DZ121" s="928"/>
    </row>
    <row r="122" spans="1:130" s="230" customFormat="1" ht="26.25" customHeight="1">
      <c r="A122" s="1057"/>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454</v>
      </c>
      <c r="AB122" s="959"/>
      <c r="AC122" s="959"/>
      <c r="AD122" s="959"/>
      <c r="AE122" s="960"/>
      <c r="AF122" s="961" t="s">
        <v>130</v>
      </c>
      <c r="AG122" s="959"/>
      <c r="AH122" s="959"/>
      <c r="AI122" s="959"/>
      <c r="AJ122" s="960"/>
      <c r="AK122" s="961" t="s">
        <v>130</v>
      </c>
      <c r="AL122" s="959"/>
      <c r="AM122" s="959"/>
      <c r="AN122" s="959"/>
      <c r="AO122" s="960"/>
      <c r="AP122" s="962" t="s">
        <v>454</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28359849</v>
      </c>
      <c r="BR122" s="1000"/>
      <c r="BS122" s="1000"/>
      <c r="BT122" s="1000"/>
      <c r="BU122" s="1000"/>
      <c r="BV122" s="1000">
        <v>28651803</v>
      </c>
      <c r="BW122" s="1000"/>
      <c r="BX122" s="1000"/>
      <c r="BY122" s="1000"/>
      <c r="BZ122" s="1000"/>
      <c r="CA122" s="1000">
        <v>28487514</v>
      </c>
      <c r="CB122" s="1000"/>
      <c r="CC122" s="1000"/>
      <c r="CD122" s="1000"/>
      <c r="CE122" s="1000"/>
      <c r="CF122" s="1017">
        <v>148.5</v>
      </c>
      <c r="CG122" s="1018"/>
      <c r="CH122" s="1018"/>
      <c r="CI122" s="1018"/>
      <c r="CJ122" s="1018"/>
      <c r="CK122" s="1009"/>
      <c r="CL122" s="1010"/>
      <c r="CM122" s="1010"/>
      <c r="CN122" s="1010"/>
      <c r="CO122" s="1011"/>
      <c r="CP122" s="1019" t="s">
        <v>473</v>
      </c>
      <c r="CQ122" s="1020"/>
      <c r="CR122" s="1020"/>
      <c r="CS122" s="1020"/>
      <c r="CT122" s="1020"/>
      <c r="CU122" s="1020"/>
      <c r="CV122" s="1020"/>
      <c r="CW122" s="1020"/>
      <c r="CX122" s="1020"/>
      <c r="CY122" s="1020"/>
      <c r="CZ122" s="1020"/>
      <c r="DA122" s="1020"/>
      <c r="DB122" s="1020"/>
      <c r="DC122" s="1020"/>
      <c r="DD122" s="1020"/>
      <c r="DE122" s="1020"/>
      <c r="DF122" s="1021"/>
      <c r="DG122" s="925">
        <v>42161</v>
      </c>
      <c r="DH122" s="926"/>
      <c r="DI122" s="926"/>
      <c r="DJ122" s="926"/>
      <c r="DK122" s="926"/>
      <c r="DL122" s="926">
        <v>25280</v>
      </c>
      <c r="DM122" s="926"/>
      <c r="DN122" s="926"/>
      <c r="DO122" s="926"/>
      <c r="DP122" s="926"/>
      <c r="DQ122" s="926">
        <v>16139</v>
      </c>
      <c r="DR122" s="926"/>
      <c r="DS122" s="926"/>
      <c r="DT122" s="926"/>
      <c r="DU122" s="926"/>
      <c r="DV122" s="927">
        <v>0.1</v>
      </c>
      <c r="DW122" s="927"/>
      <c r="DX122" s="927"/>
      <c r="DY122" s="927"/>
      <c r="DZ122" s="928"/>
    </row>
    <row r="123" spans="1:130" s="230" customFormat="1" ht="26.25" customHeight="1">
      <c r="A123" s="1057"/>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436</v>
      </c>
      <c r="AB123" s="959"/>
      <c r="AC123" s="959"/>
      <c r="AD123" s="959"/>
      <c r="AE123" s="960"/>
      <c r="AF123" s="961" t="s">
        <v>436</v>
      </c>
      <c r="AG123" s="959"/>
      <c r="AH123" s="959"/>
      <c r="AI123" s="959"/>
      <c r="AJ123" s="960"/>
      <c r="AK123" s="961" t="s">
        <v>436</v>
      </c>
      <c r="AL123" s="959"/>
      <c r="AM123" s="959"/>
      <c r="AN123" s="959"/>
      <c r="AO123" s="960"/>
      <c r="AP123" s="962" t="s">
        <v>454</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474</v>
      </c>
      <c r="BP123" s="1005"/>
      <c r="BQ123" s="1063">
        <v>41877862</v>
      </c>
      <c r="BR123" s="1064"/>
      <c r="BS123" s="1064"/>
      <c r="BT123" s="1064"/>
      <c r="BU123" s="1064"/>
      <c r="BV123" s="1064">
        <v>44993297</v>
      </c>
      <c r="BW123" s="1064"/>
      <c r="BX123" s="1064"/>
      <c r="BY123" s="1064"/>
      <c r="BZ123" s="1064"/>
      <c r="CA123" s="1064">
        <v>46666469</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c r="A124" s="1057"/>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436</v>
      </c>
      <c r="AB124" s="959"/>
      <c r="AC124" s="959"/>
      <c r="AD124" s="959"/>
      <c r="AE124" s="960"/>
      <c r="AF124" s="961" t="s">
        <v>454</v>
      </c>
      <c r="AG124" s="959"/>
      <c r="AH124" s="959"/>
      <c r="AI124" s="959"/>
      <c r="AJ124" s="960"/>
      <c r="AK124" s="961" t="s">
        <v>454</v>
      </c>
      <c r="AL124" s="959"/>
      <c r="AM124" s="959"/>
      <c r="AN124" s="959"/>
      <c r="AO124" s="960"/>
      <c r="AP124" s="962" t="s">
        <v>436</v>
      </c>
      <c r="AQ124" s="963"/>
      <c r="AR124" s="963"/>
      <c r="AS124" s="963"/>
      <c r="AT124" s="964"/>
      <c r="AU124" s="1059" t="s">
        <v>475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130</v>
      </c>
      <c r="BR124" s="1027"/>
      <c r="BS124" s="1027"/>
      <c r="BT124" s="1027"/>
      <c r="BU124" s="1027"/>
      <c r="BV124" s="1027" t="s">
        <v>436</v>
      </c>
      <c r="BW124" s="1027"/>
      <c r="BX124" s="1027"/>
      <c r="BY124" s="1027"/>
      <c r="BZ124" s="1027"/>
      <c r="CA124" s="1027" t="s">
        <v>454</v>
      </c>
      <c r="CB124" s="1027"/>
      <c r="CC124" s="1027"/>
      <c r="CD124" s="1027"/>
      <c r="CE124" s="1027"/>
      <c r="CF124" s="1028"/>
      <c r="CG124" s="1029"/>
      <c r="CH124" s="1029"/>
      <c r="CI124" s="1029"/>
      <c r="CJ124" s="1030"/>
      <c r="CK124" s="1012"/>
      <c r="CL124" s="1012"/>
      <c r="CM124" s="1012"/>
      <c r="CN124" s="1012"/>
      <c r="CO124" s="1013"/>
      <c r="CP124" s="1019" t="s">
        <v>476</v>
      </c>
      <c r="CQ124" s="1020"/>
      <c r="CR124" s="1020"/>
      <c r="CS124" s="1020"/>
      <c r="CT124" s="1020"/>
      <c r="CU124" s="1020"/>
      <c r="CV124" s="1020"/>
      <c r="CW124" s="1020"/>
      <c r="CX124" s="1020"/>
      <c r="CY124" s="1020"/>
      <c r="CZ124" s="1020"/>
      <c r="DA124" s="1020"/>
      <c r="DB124" s="1020"/>
      <c r="DC124" s="1020"/>
      <c r="DD124" s="1020"/>
      <c r="DE124" s="1020"/>
      <c r="DF124" s="1021"/>
      <c r="DG124" s="1004" t="s">
        <v>454</v>
      </c>
      <c r="DH124" s="986"/>
      <c r="DI124" s="986"/>
      <c r="DJ124" s="986"/>
      <c r="DK124" s="987"/>
      <c r="DL124" s="985" t="s">
        <v>130</v>
      </c>
      <c r="DM124" s="986"/>
      <c r="DN124" s="986"/>
      <c r="DO124" s="986"/>
      <c r="DP124" s="987"/>
      <c r="DQ124" s="985" t="s">
        <v>130</v>
      </c>
      <c r="DR124" s="986"/>
      <c r="DS124" s="986"/>
      <c r="DT124" s="986"/>
      <c r="DU124" s="987"/>
      <c r="DV124" s="988" t="s">
        <v>130</v>
      </c>
      <c r="DW124" s="989"/>
      <c r="DX124" s="989"/>
      <c r="DY124" s="989"/>
      <c r="DZ124" s="990"/>
    </row>
    <row r="125" spans="1:130" s="230" customFormat="1" ht="26.25" customHeight="1">
      <c r="A125" s="1057"/>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130</v>
      </c>
      <c r="AB125" s="959"/>
      <c r="AC125" s="959"/>
      <c r="AD125" s="959"/>
      <c r="AE125" s="960"/>
      <c r="AF125" s="961" t="s">
        <v>130</v>
      </c>
      <c r="AG125" s="959"/>
      <c r="AH125" s="959"/>
      <c r="AI125" s="959"/>
      <c r="AJ125" s="960"/>
      <c r="AK125" s="961" t="s">
        <v>130</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477</v>
      </c>
      <c r="CL125" s="1007"/>
      <c r="CM125" s="1007"/>
      <c r="CN125" s="1007"/>
      <c r="CO125" s="1008"/>
      <c r="CP125" s="929" t="s">
        <v>478</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130</v>
      </c>
      <c r="DM125" s="931"/>
      <c r="DN125" s="931"/>
      <c r="DO125" s="931"/>
      <c r="DP125" s="931"/>
      <c r="DQ125" s="931" t="s">
        <v>130</v>
      </c>
      <c r="DR125" s="931"/>
      <c r="DS125" s="931"/>
      <c r="DT125" s="931"/>
      <c r="DU125" s="931"/>
      <c r="DV125" s="932" t="s">
        <v>454</v>
      </c>
      <c r="DW125" s="932"/>
      <c r="DX125" s="932"/>
      <c r="DY125" s="932"/>
      <c r="DZ125" s="933"/>
    </row>
    <row r="126" spans="1:130" s="230" customFormat="1" ht="26.25" customHeight="1" thickBot="1">
      <c r="A126" s="1057"/>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130</v>
      </c>
      <c r="AB126" s="959"/>
      <c r="AC126" s="959"/>
      <c r="AD126" s="959"/>
      <c r="AE126" s="960"/>
      <c r="AF126" s="961" t="s">
        <v>130</v>
      </c>
      <c r="AG126" s="959"/>
      <c r="AH126" s="959"/>
      <c r="AI126" s="959"/>
      <c r="AJ126" s="960"/>
      <c r="AK126" s="961" t="s">
        <v>130</v>
      </c>
      <c r="AL126" s="959"/>
      <c r="AM126" s="959"/>
      <c r="AN126" s="959"/>
      <c r="AO126" s="960"/>
      <c r="AP126" s="962" t="s">
        <v>130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479</v>
      </c>
      <c r="CQ126" s="923"/>
      <c r="CR126" s="923"/>
      <c r="CS126" s="923"/>
      <c r="CT126" s="923"/>
      <c r="CU126" s="923"/>
      <c r="CV126" s="923"/>
      <c r="CW126" s="923"/>
      <c r="CX126" s="923"/>
      <c r="CY126" s="923"/>
      <c r="CZ126" s="923"/>
      <c r="DA126" s="923"/>
      <c r="DB126" s="923"/>
      <c r="DC126" s="923"/>
      <c r="DD126" s="923"/>
      <c r="DE126" s="923"/>
      <c r="DF126" s="924"/>
      <c r="DG126" s="925" t="s">
        <v>130</v>
      </c>
      <c r="DH126" s="926"/>
      <c r="DI126" s="926"/>
      <c r="DJ126" s="926"/>
      <c r="DK126" s="926"/>
      <c r="DL126" s="926" t="s">
        <v>130</v>
      </c>
      <c r="DM126" s="926"/>
      <c r="DN126" s="926"/>
      <c r="DO126" s="926"/>
      <c r="DP126" s="926"/>
      <c r="DQ126" s="926" t="s">
        <v>130</v>
      </c>
      <c r="DR126" s="926"/>
      <c r="DS126" s="926"/>
      <c r="DT126" s="926"/>
      <c r="DU126" s="926"/>
      <c r="DV126" s="927" t="s">
        <v>130</v>
      </c>
      <c r="DW126" s="927"/>
      <c r="DX126" s="927"/>
      <c r="DY126" s="927"/>
      <c r="DZ126" s="928"/>
    </row>
    <row r="127" spans="1:130" s="230" customFormat="1" ht="26.25" customHeight="1">
      <c r="A127" s="1058"/>
      <c r="B127" s="951"/>
      <c r="C127" s="973" t="s">
        <v>480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16297</v>
      </c>
      <c r="AB127" s="959"/>
      <c r="AC127" s="959"/>
      <c r="AD127" s="959"/>
      <c r="AE127" s="960"/>
      <c r="AF127" s="961">
        <v>11439</v>
      </c>
      <c r="AG127" s="959"/>
      <c r="AH127" s="959"/>
      <c r="AI127" s="959"/>
      <c r="AJ127" s="960"/>
      <c r="AK127" s="961">
        <v>10373</v>
      </c>
      <c r="AL127" s="959"/>
      <c r="AM127" s="959"/>
      <c r="AN127" s="959"/>
      <c r="AO127" s="960"/>
      <c r="AP127" s="962">
        <v>0.1</v>
      </c>
      <c r="AQ127" s="963"/>
      <c r="AR127" s="963"/>
      <c r="AS127" s="963"/>
      <c r="AT127" s="964"/>
      <c r="AU127" s="232"/>
      <c r="AV127" s="232"/>
      <c r="AW127" s="232"/>
      <c r="AX127" s="1031" t="s">
        <v>481</v>
      </c>
      <c r="AY127" s="1032"/>
      <c r="AZ127" s="1032"/>
      <c r="BA127" s="1032"/>
      <c r="BB127" s="1032"/>
      <c r="BC127" s="1032"/>
      <c r="BD127" s="1032"/>
      <c r="BE127" s="1033"/>
      <c r="BF127" s="1034" t="s">
        <v>482</v>
      </c>
      <c r="BG127" s="1032"/>
      <c r="BH127" s="1032"/>
      <c r="BI127" s="1032"/>
      <c r="BJ127" s="1032"/>
      <c r="BK127" s="1032"/>
      <c r="BL127" s="1033"/>
      <c r="BM127" s="1034" t="s">
        <v>483</v>
      </c>
      <c r="BN127" s="1032"/>
      <c r="BO127" s="1032"/>
      <c r="BP127" s="1032"/>
      <c r="BQ127" s="1032"/>
      <c r="BR127" s="1032"/>
      <c r="BS127" s="1033"/>
      <c r="BT127" s="1034" t="s">
        <v>484</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485</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130</v>
      </c>
      <c r="DM127" s="926"/>
      <c r="DN127" s="926"/>
      <c r="DO127" s="926"/>
      <c r="DP127" s="926"/>
      <c r="DQ127" s="926" t="s">
        <v>130</v>
      </c>
      <c r="DR127" s="926"/>
      <c r="DS127" s="926"/>
      <c r="DT127" s="926"/>
      <c r="DU127" s="926"/>
      <c r="DV127" s="927" t="s">
        <v>130</v>
      </c>
      <c r="DW127" s="927"/>
      <c r="DX127" s="927"/>
      <c r="DY127" s="927"/>
      <c r="DZ127" s="928"/>
    </row>
    <row r="128" spans="1:130" s="230" customFormat="1" ht="26.25" customHeight="1" thickBot="1">
      <c r="A128" s="1041" t="s">
        <v>486</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487</v>
      </c>
      <c r="X128" s="1043"/>
      <c r="Y128" s="1043"/>
      <c r="Z128" s="1044"/>
      <c r="AA128" s="1045">
        <v>28525</v>
      </c>
      <c r="AB128" s="1046"/>
      <c r="AC128" s="1046"/>
      <c r="AD128" s="1046"/>
      <c r="AE128" s="1047"/>
      <c r="AF128" s="1048">
        <v>31419</v>
      </c>
      <c r="AG128" s="1046"/>
      <c r="AH128" s="1046"/>
      <c r="AI128" s="1046"/>
      <c r="AJ128" s="1047"/>
      <c r="AK128" s="1048">
        <v>42584</v>
      </c>
      <c r="AL128" s="1046"/>
      <c r="AM128" s="1046"/>
      <c r="AN128" s="1046"/>
      <c r="AO128" s="1047"/>
      <c r="AP128" s="1049"/>
      <c r="AQ128" s="1050"/>
      <c r="AR128" s="1050"/>
      <c r="AS128" s="1050"/>
      <c r="AT128" s="1051"/>
      <c r="AU128" s="232"/>
      <c r="AV128" s="232"/>
      <c r="AW128" s="232"/>
      <c r="AX128" s="896" t="s">
        <v>488</v>
      </c>
      <c r="AY128" s="897"/>
      <c r="AZ128" s="897"/>
      <c r="BA128" s="897"/>
      <c r="BB128" s="897"/>
      <c r="BC128" s="897"/>
      <c r="BD128" s="897"/>
      <c r="BE128" s="898"/>
      <c r="BF128" s="1052" t="s">
        <v>130</v>
      </c>
      <c r="BG128" s="1053"/>
      <c r="BH128" s="1053"/>
      <c r="BI128" s="1053"/>
      <c r="BJ128" s="1053"/>
      <c r="BK128" s="1053"/>
      <c r="BL128" s="1054"/>
      <c r="BM128" s="1052">
        <v>12.34</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489</v>
      </c>
      <c r="CQ128" s="726"/>
      <c r="CR128" s="726"/>
      <c r="CS128" s="726"/>
      <c r="CT128" s="726"/>
      <c r="CU128" s="726"/>
      <c r="CV128" s="726"/>
      <c r="CW128" s="726"/>
      <c r="CX128" s="726"/>
      <c r="CY128" s="726"/>
      <c r="CZ128" s="726"/>
      <c r="DA128" s="726"/>
      <c r="DB128" s="726"/>
      <c r="DC128" s="726"/>
      <c r="DD128" s="726"/>
      <c r="DE128" s="726"/>
      <c r="DF128" s="1036"/>
      <c r="DG128" s="1037" t="s">
        <v>490</v>
      </c>
      <c r="DH128" s="1038"/>
      <c r="DI128" s="1038"/>
      <c r="DJ128" s="1038"/>
      <c r="DK128" s="1038"/>
      <c r="DL128" s="1038" t="s">
        <v>130</v>
      </c>
      <c r="DM128" s="1038"/>
      <c r="DN128" s="1038"/>
      <c r="DO128" s="1038"/>
      <c r="DP128" s="1038"/>
      <c r="DQ128" s="1038" t="s">
        <v>491</v>
      </c>
      <c r="DR128" s="1038"/>
      <c r="DS128" s="1038"/>
      <c r="DT128" s="1038"/>
      <c r="DU128" s="1038"/>
      <c r="DV128" s="1039" t="s">
        <v>130</v>
      </c>
      <c r="DW128" s="1039"/>
      <c r="DX128" s="1039"/>
      <c r="DY128" s="1039"/>
      <c r="DZ128" s="1040"/>
    </row>
    <row r="129" spans="1:131" s="230" customFormat="1" ht="26.25" customHeight="1">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492</v>
      </c>
      <c r="X129" s="1071"/>
      <c r="Y129" s="1071"/>
      <c r="Z129" s="1072"/>
      <c r="AA129" s="958">
        <v>20528882</v>
      </c>
      <c r="AB129" s="959"/>
      <c r="AC129" s="959"/>
      <c r="AD129" s="959"/>
      <c r="AE129" s="960"/>
      <c r="AF129" s="961">
        <v>21843829</v>
      </c>
      <c r="AG129" s="959"/>
      <c r="AH129" s="959"/>
      <c r="AI129" s="959"/>
      <c r="AJ129" s="960"/>
      <c r="AK129" s="961">
        <v>21609051</v>
      </c>
      <c r="AL129" s="959"/>
      <c r="AM129" s="959"/>
      <c r="AN129" s="959"/>
      <c r="AO129" s="960"/>
      <c r="AP129" s="1073"/>
      <c r="AQ129" s="1074"/>
      <c r="AR129" s="1074"/>
      <c r="AS129" s="1074"/>
      <c r="AT129" s="1075"/>
      <c r="AU129" s="233"/>
      <c r="AV129" s="233"/>
      <c r="AW129" s="233"/>
      <c r="AX129" s="1065" t="s">
        <v>493</v>
      </c>
      <c r="AY129" s="923"/>
      <c r="AZ129" s="923"/>
      <c r="BA129" s="923"/>
      <c r="BB129" s="923"/>
      <c r="BC129" s="923"/>
      <c r="BD129" s="923"/>
      <c r="BE129" s="924"/>
      <c r="BF129" s="1066" t="s">
        <v>130</v>
      </c>
      <c r="BG129" s="1067"/>
      <c r="BH129" s="1067"/>
      <c r="BI129" s="1067"/>
      <c r="BJ129" s="1067"/>
      <c r="BK129" s="1067"/>
      <c r="BL129" s="1068"/>
      <c r="BM129" s="1066">
        <v>17.34</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494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495</v>
      </c>
      <c r="X130" s="1071"/>
      <c r="Y130" s="1071"/>
      <c r="Z130" s="1072"/>
      <c r="AA130" s="958">
        <v>2481369</v>
      </c>
      <c r="AB130" s="959"/>
      <c r="AC130" s="959"/>
      <c r="AD130" s="959"/>
      <c r="AE130" s="960"/>
      <c r="AF130" s="961">
        <v>2417747</v>
      </c>
      <c r="AG130" s="959"/>
      <c r="AH130" s="959"/>
      <c r="AI130" s="959"/>
      <c r="AJ130" s="960"/>
      <c r="AK130" s="961">
        <v>2426270</v>
      </c>
      <c r="AL130" s="959"/>
      <c r="AM130" s="959"/>
      <c r="AN130" s="959"/>
      <c r="AO130" s="960"/>
      <c r="AP130" s="1073"/>
      <c r="AQ130" s="1074"/>
      <c r="AR130" s="1074"/>
      <c r="AS130" s="1074"/>
      <c r="AT130" s="1075"/>
      <c r="AU130" s="233"/>
      <c r="AV130" s="233"/>
      <c r="AW130" s="233"/>
      <c r="AX130" s="1065" t="s">
        <v>496</v>
      </c>
      <c r="AY130" s="923"/>
      <c r="AZ130" s="923"/>
      <c r="BA130" s="923"/>
      <c r="BB130" s="923"/>
      <c r="BC130" s="923"/>
      <c r="BD130" s="923"/>
      <c r="BE130" s="924"/>
      <c r="BF130" s="1101">
        <v>6.2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497</v>
      </c>
      <c r="X131" s="1108"/>
      <c r="Y131" s="1108"/>
      <c r="Z131" s="1109"/>
      <c r="AA131" s="1004">
        <v>18047513</v>
      </c>
      <c r="AB131" s="986"/>
      <c r="AC131" s="986"/>
      <c r="AD131" s="986"/>
      <c r="AE131" s="987"/>
      <c r="AF131" s="985">
        <v>19426082</v>
      </c>
      <c r="AG131" s="986"/>
      <c r="AH131" s="986"/>
      <c r="AI131" s="986"/>
      <c r="AJ131" s="987"/>
      <c r="AK131" s="985">
        <v>19182781</v>
      </c>
      <c r="AL131" s="986"/>
      <c r="AM131" s="986"/>
      <c r="AN131" s="986"/>
      <c r="AO131" s="987"/>
      <c r="AP131" s="1110"/>
      <c r="AQ131" s="1111"/>
      <c r="AR131" s="1111"/>
      <c r="AS131" s="1111"/>
      <c r="AT131" s="1112"/>
      <c r="AU131" s="233"/>
      <c r="AV131" s="233"/>
      <c r="AW131" s="233"/>
      <c r="AX131" s="1083" t="s">
        <v>498</v>
      </c>
      <c r="AY131" s="726"/>
      <c r="AZ131" s="726"/>
      <c r="BA131" s="726"/>
      <c r="BB131" s="726"/>
      <c r="BC131" s="726"/>
      <c r="BD131" s="726"/>
      <c r="BE131" s="1036"/>
      <c r="BF131" s="1084" t="s">
        <v>130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499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500</v>
      </c>
      <c r="W132" s="1094"/>
      <c r="X132" s="1094"/>
      <c r="Y132" s="1094"/>
      <c r="Z132" s="1095"/>
      <c r="AA132" s="1096">
        <v>6.3674756739999996</v>
      </c>
      <c r="AB132" s="1097"/>
      <c r="AC132" s="1097"/>
      <c r="AD132" s="1097"/>
      <c r="AE132" s="1098"/>
      <c r="AF132" s="1099">
        <v>6.0179865399999999</v>
      </c>
      <c r="AG132" s="1097"/>
      <c r="AH132" s="1097"/>
      <c r="AI132" s="1097"/>
      <c r="AJ132" s="1098"/>
      <c r="AK132" s="1099">
        <v>6.4167442670000003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501</v>
      </c>
      <c r="W133" s="1077"/>
      <c r="X133" s="1077"/>
      <c r="Y133" s="1077"/>
      <c r="Z133" s="1078"/>
      <c r="AA133" s="1079">
        <v>6.7</v>
      </c>
      <c r="AB133" s="1080"/>
      <c r="AC133" s="1080"/>
      <c r="AD133" s="1080"/>
      <c r="AE133" s="1081"/>
      <c r="AF133" s="1079">
        <v>6.6</v>
      </c>
      <c r="AG133" s="1080"/>
      <c r="AH133" s="1080"/>
      <c r="AI133" s="1080"/>
      <c r="AJ133" s="1081"/>
      <c r="AK133" s="1079">
        <v>6.2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4hf+OVniqXMVPp46XvMXEyh4IFr4KZ/zbRBKxuH9zOyhqagcPEGHT3JnUOEWUYxFcGn6Gb1i46wqQt0pjF4g==" saltValue="0txLilgqjN4qSOFhpxGpcg==" spinCount="100000" sheet="1" objects="1" scenarios="1" formatRows="0"/>
  <customSheetViews>
    <customSheetView guid="{146C77A7-D299-4EB4-BE38-5EA398200DBE}" scale="70" fitToPage="1" hiddenRows="1" hiddenColumns="1">
      <selection activeCell="AA8" sqref="AA8:AE8"/>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502</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5x052cHG/M7SDULDA7NjTeUv/sQZ/MwB7Z+8r5QGxxVsQeld0hv2+UTBJKzmBQ3JPbVMiPM25OZOUly51uzKaQ==" saltValue="+sP6Y8AZuow4/gE/4zkh8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QHz3UYzVM4Xq2y69LzBWcyLhMqvvsZmudzvowdkzG2w5eNsonXLoCEkMR+2lTonySDEcY+EGLXPWDeEaN0NFQ==" saltValue="FgReFdYpeMJM8mVP3mB8sw==" spinCount="100000" sheet="1" objects="1" scenarios="1"/>
  <dataConsolidate/>
  <customSheetViews>
    <customSheetView guid="{146C77A7-D299-4EB4-BE38-5EA398200DBE}"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8" scale="6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505</v>
      </c>
      <c r="AP7" s="272"/>
      <c r="AQ7" s="273" t="s">
        <v>506</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507</v>
      </c>
      <c r="AQ8" s="279" t="s">
        <v>508</v>
      </c>
      <c r="AR8" s="280" t="s">
        <v>509</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510</v>
      </c>
      <c r="AL9" s="1117"/>
      <c r="AM9" s="1117"/>
      <c r="AN9" s="1118"/>
      <c r="AO9" s="281">
        <v>5231008</v>
      </c>
      <c r="AP9" s="281">
        <v>50443</v>
      </c>
      <c r="AQ9" s="282">
        <v>86855</v>
      </c>
      <c r="AR9" s="283">
        <v>-41.9</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511</v>
      </c>
      <c r="AL10" s="1117"/>
      <c r="AM10" s="1117"/>
      <c r="AN10" s="1118"/>
      <c r="AO10" s="284">
        <v>12</v>
      </c>
      <c r="AP10" s="284">
        <v>0</v>
      </c>
      <c r="AQ10" s="285">
        <v>6847</v>
      </c>
      <c r="AR10" s="286">
        <v>-100</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512</v>
      </c>
      <c r="AL11" s="1117"/>
      <c r="AM11" s="1117"/>
      <c r="AN11" s="1118"/>
      <c r="AO11" s="284">
        <v>26068</v>
      </c>
      <c r="AP11" s="284">
        <v>251</v>
      </c>
      <c r="AQ11" s="285">
        <v>1522</v>
      </c>
      <c r="AR11" s="286">
        <v>-83.5</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513</v>
      </c>
      <c r="AL12" s="1117"/>
      <c r="AM12" s="1117"/>
      <c r="AN12" s="1118"/>
      <c r="AO12" s="284">
        <v>34674</v>
      </c>
      <c r="AP12" s="284">
        <v>334</v>
      </c>
      <c r="AQ12" s="285">
        <v>12</v>
      </c>
      <c r="AR12" s="286">
        <v>2683.3</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514</v>
      </c>
      <c r="AL13" s="1117"/>
      <c r="AM13" s="1117"/>
      <c r="AN13" s="1118"/>
      <c r="AO13" s="284">
        <v>338554</v>
      </c>
      <c r="AP13" s="284">
        <v>3265</v>
      </c>
      <c r="AQ13" s="285">
        <v>3290</v>
      </c>
      <c r="AR13" s="286">
        <v>-0.8</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515</v>
      </c>
      <c r="AL14" s="1117"/>
      <c r="AM14" s="1117"/>
      <c r="AN14" s="1118"/>
      <c r="AO14" s="284">
        <v>110481</v>
      </c>
      <c r="AP14" s="284">
        <v>1065</v>
      </c>
      <c r="AQ14" s="285">
        <v>1835</v>
      </c>
      <c r="AR14" s="286">
        <v>-42</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516</v>
      </c>
      <c r="AL15" s="1120"/>
      <c r="AM15" s="1120"/>
      <c r="AN15" s="1121"/>
      <c r="AO15" s="284">
        <v>-251447</v>
      </c>
      <c r="AP15" s="284">
        <v>-2425</v>
      </c>
      <c r="AQ15" s="285">
        <v>-6144</v>
      </c>
      <c r="AR15" s="286">
        <v>-60.5</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5489350</v>
      </c>
      <c r="AP16" s="284">
        <v>52934</v>
      </c>
      <c r="AQ16" s="285">
        <v>94217</v>
      </c>
      <c r="AR16" s="286">
        <v>-43.8</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521</v>
      </c>
      <c r="AL21" s="1123"/>
      <c r="AM21" s="1123"/>
      <c r="AN21" s="1124"/>
      <c r="AO21" s="297">
        <v>4.6900000000000004</v>
      </c>
      <c r="AP21" s="298">
        <v>8.67</v>
      </c>
      <c r="AQ21" s="299">
        <v>-3.98</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522</v>
      </c>
      <c r="AL22" s="1123"/>
      <c r="AM22" s="1123"/>
      <c r="AN22" s="1124"/>
      <c r="AO22" s="302">
        <v>99.4</v>
      </c>
      <c r="AP22" s="303">
        <v>97.8</v>
      </c>
      <c r="AQ22" s="304">
        <v>1.6</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523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505</v>
      </c>
      <c r="AP30" s="272"/>
      <c r="AQ30" s="273" t="s">
        <v>506</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507</v>
      </c>
      <c r="AQ31" s="279" t="s">
        <v>508</v>
      </c>
      <c r="AR31" s="280" t="s">
        <v>509</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526</v>
      </c>
      <c r="AL32" s="1131"/>
      <c r="AM32" s="1131"/>
      <c r="AN32" s="1132"/>
      <c r="AO32" s="312">
        <v>3068349</v>
      </c>
      <c r="AP32" s="312">
        <v>29588</v>
      </c>
      <c r="AQ32" s="313">
        <v>62389</v>
      </c>
      <c r="AR32" s="314">
        <v>-52.6</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527</v>
      </c>
      <c r="AL33" s="1131"/>
      <c r="AM33" s="1131"/>
      <c r="AN33" s="1132"/>
      <c r="AO33" s="312" t="s">
        <v>528</v>
      </c>
      <c r="AP33" s="312" t="s">
        <v>528</v>
      </c>
      <c r="AQ33" s="313" t="s">
        <v>528</v>
      </c>
      <c r="AR33" s="314" t="s">
        <v>528</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529</v>
      </c>
      <c r="AL34" s="1131"/>
      <c r="AM34" s="1131"/>
      <c r="AN34" s="1132"/>
      <c r="AO34" s="312" t="s">
        <v>528</v>
      </c>
      <c r="AP34" s="312" t="s">
        <v>528</v>
      </c>
      <c r="AQ34" s="313">
        <v>3</v>
      </c>
      <c r="AR34" s="314" t="s">
        <v>528</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530</v>
      </c>
      <c r="AL35" s="1131"/>
      <c r="AM35" s="1131"/>
      <c r="AN35" s="1132"/>
      <c r="AO35" s="312">
        <v>620530</v>
      </c>
      <c r="AP35" s="312">
        <v>5984</v>
      </c>
      <c r="AQ35" s="313">
        <v>14672</v>
      </c>
      <c r="AR35" s="314">
        <v>-59.2</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531</v>
      </c>
      <c r="AL36" s="1131"/>
      <c r="AM36" s="1131"/>
      <c r="AN36" s="1132"/>
      <c r="AO36" s="312">
        <v>512</v>
      </c>
      <c r="AP36" s="312">
        <v>5</v>
      </c>
      <c r="AQ36" s="313">
        <v>1817</v>
      </c>
      <c r="AR36" s="314">
        <v>-99.7</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532</v>
      </c>
      <c r="AL37" s="1131"/>
      <c r="AM37" s="1131"/>
      <c r="AN37" s="1132"/>
      <c r="AO37" s="312">
        <v>10373</v>
      </c>
      <c r="AP37" s="312">
        <v>100</v>
      </c>
      <c r="AQ37" s="313">
        <v>585</v>
      </c>
      <c r="AR37" s="314">
        <v>-82.9</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533</v>
      </c>
      <c r="AL38" s="1134"/>
      <c r="AM38" s="1134"/>
      <c r="AN38" s="1135"/>
      <c r="AO38" s="315" t="s">
        <v>528</v>
      </c>
      <c r="AP38" s="315" t="s">
        <v>528</v>
      </c>
      <c r="AQ38" s="316">
        <v>1</v>
      </c>
      <c r="AR38" s="304" t="s">
        <v>528</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534</v>
      </c>
      <c r="AL39" s="1134"/>
      <c r="AM39" s="1134"/>
      <c r="AN39" s="1135"/>
      <c r="AO39" s="312">
        <v>-42584</v>
      </c>
      <c r="AP39" s="312">
        <v>-411</v>
      </c>
      <c r="AQ39" s="313">
        <v>-3091</v>
      </c>
      <c r="AR39" s="314">
        <v>-86.7</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535</v>
      </c>
      <c r="AL40" s="1131"/>
      <c r="AM40" s="1131"/>
      <c r="AN40" s="1132"/>
      <c r="AO40" s="312">
        <v>-2426270</v>
      </c>
      <c r="AP40" s="312">
        <v>-23397</v>
      </c>
      <c r="AQ40" s="313">
        <v>-54269</v>
      </c>
      <c r="AR40" s="314">
        <v>-56.9</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1230910</v>
      </c>
      <c r="AP41" s="312">
        <v>11870</v>
      </c>
      <c r="AQ41" s="313">
        <v>22106</v>
      </c>
      <c r="AR41" s="314">
        <v>-46.3</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505</v>
      </c>
      <c r="AN49" s="1127" t="s">
        <v>539</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540</v>
      </c>
      <c r="AO50" s="329" t="s">
        <v>541</v>
      </c>
      <c r="AP50" s="330" t="s">
        <v>542</v>
      </c>
      <c r="AQ50" s="331" t="s">
        <v>543</v>
      </c>
      <c r="AR50" s="332" t="s">
        <v>544</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5032781</v>
      </c>
      <c r="AN51" s="334">
        <v>49507</v>
      </c>
      <c r="AO51" s="335">
        <v>19.3</v>
      </c>
      <c r="AP51" s="336">
        <v>69185</v>
      </c>
      <c r="AQ51" s="337">
        <v>-2</v>
      </c>
      <c r="AR51" s="338">
        <v>21.3</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2394951</v>
      </c>
      <c r="AN52" s="342">
        <v>23559</v>
      </c>
      <c r="AO52" s="343">
        <v>53.8</v>
      </c>
      <c r="AP52" s="344">
        <v>38519</v>
      </c>
      <c r="AQ52" s="345">
        <v>3</v>
      </c>
      <c r="AR52" s="346">
        <v>50.8</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3084245</v>
      </c>
      <c r="AN53" s="334">
        <v>30277</v>
      </c>
      <c r="AO53" s="335">
        <v>-38.799999999999997</v>
      </c>
      <c r="AP53" s="336">
        <v>70166</v>
      </c>
      <c r="AQ53" s="337">
        <v>1.4</v>
      </c>
      <c r="AR53" s="338">
        <v>-40.200000000000003</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1709144</v>
      </c>
      <c r="AN54" s="342">
        <v>16778</v>
      </c>
      <c r="AO54" s="343">
        <v>-28.8</v>
      </c>
      <c r="AP54" s="344">
        <v>36115</v>
      </c>
      <c r="AQ54" s="345">
        <v>-6.2</v>
      </c>
      <c r="AR54" s="346">
        <v>-22.6</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3883023</v>
      </c>
      <c r="AN55" s="334">
        <v>37866</v>
      </c>
      <c r="AO55" s="335">
        <v>25.1</v>
      </c>
      <c r="AP55" s="336">
        <v>70329</v>
      </c>
      <c r="AQ55" s="337">
        <v>0.2</v>
      </c>
      <c r="AR55" s="338">
        <v>24.9</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2130473</v>
      </c>
      <c r="AN56" s="342">
        <v>20776</v>
      </c>
      <c r="AO56" s="343">
        <v>23.8</v>
      </c>
      <c r="AP56" s="344">
        <v>39403</v>
      </c>
      <c r="AQ56" s="345">
        <v>9.1</v>
      </c>
      <c r="AR56" s="346">
        <v>14.7</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5917565</v>
      </c>
      <c r="AN57" s="334">
        <v>57347</v>
      </c>
      <c r="AO57" s="335">
        <v>51.4</v>
      </c>
      <c r="AP57" s="336">
        <v>71871</v>
      </c>
      <c r="AQ57" s="337">
        <v>2.2000000000000002</v>
      </c>
      <c r="AR57" s="338">
        <v>49.2</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2786636</v>
      </c>
      <c r="AN58" s="342">
        <v>27005</v>
      </c>
      <c r="AO58" s="343">
        <v>30</v>
      </c>
      <c r="AP58" s="344">
        <v>38232</v>
      </c>
      <c r="AQ58" s="345">
        <v>-3</v>
      </c>
      <c r="AR58" s="346">
        <v>33</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8967272</v>
      </c>
      <c r="AN59" s="334">
        <v>86472</v>
      </c>
      <c r="AO59" s="335">
        <v>50.8</v>
      </c>
      <c r="AP59" s="336">
        <v>71807</v>
      </c>
      <c r="AQ59" s="337">
        <v>-0.1</v>
      </c>
      <c r="AR59" s="338">
        <v>50.9</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4344018</v>
      </c>
      <c r="AN60" s="342">
        <v>41889</v>
      </c>
      <c r="AO60" s="343">
        <v>55.1</v>
      </c>
      <c r="AP60" s="344">
        <v>37333</v>
      </c>
      <c r="AQ60" s="345">
        <v>-2.4</v>
      </c>
      <c r="AR60" s="346">
        <v>57.5</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5376977</v>
      </c>
      <c r="AN61" s="349">
        <v>52294</v>
      </c>
      <c r="AO61" s="350">
        <v>21.6</v>
      </c>
      <c r="AP61" s="351">
        <v>70672</v>
      </c>
      <c r="AQ61" s="352">
        <v>0.3</v>
      </c>
      <c r="AR61" s="338">
        <v>21.3</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2673044</v>
      </c>
      <c r="AN62" s="342">
        <v>26001</v>
      </c>
      <c r="AO62" s="343">
        <v>26.8</v>
      </c>
      <c r="AP62" s="344">
        <v>37920</v>
      </c>
      <c r="AQ62" s="345">
        <v>0.1</v>
      </c>
      <c r="AR62" s="346">
        <v>26.7</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t04DU/G85C9MZNXKGzt+Gvf6VlFbjgXeyZGLMwVKolA5gDrxzrrCe4NjzYV2LuC98Ihlg2Qip1Hqm/deuH5cqA==" saltValue="5ct9AMQcJdzMS4Uxp19QSQ==" spinCount="100000" sheet="1" objects="1" scenarios="1"/>
  <customSheetViews>
    <customSheetView guid="{146C77A7-D299-4EB4-BE38-5EA398200DBE}"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553</v>
      </c>
    </row>
    <row r="121" spans="125:125" ht="13.5" hidden="1" customHeight="1">
      <c r="DU121" s="259"/>
    </row>
  </sheetData>
  <sheetProtection algorithmName="SHA-512" hashValue="O/YV/OKznhyGuBcGIxP+a296IT+fB3vOLrXpqJd5Vu3Kan3IGKK2tpi2kKoMdHNsiLkhvWPkKqFStjOcFqPeEw==" saltValue="Wd6kgZopK7RHZtRCrKASxw==" spinCount="100000" sheet="1" objects="1" scenarios="1"/>
  <dataConsolidate/>
  <customSheetViews>
    <customSheetView guid="{146C77A7-D299-4EB4-BE38-5EA398200DBE}"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6"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554</v>
      </c>
    </row>
  </sheetData>
  <sheetProtection algorithmName="SHA-512" hashValue="UIgKmqvefZPL0HNyLSANsIyV6cMkYxx1kL/jSncwFY/wmqQDaiXaAzHv6s8p14jl09u0TfSOojF0D3ThFVuxow==" saltValue="/i0ab2aH6572mXboJOco1A==" spinCount="100000" sheet="1" objects="1" scenarios="1"/>
  <dataConsolidate/>
  <customSheetViews>
    <customSheetView guid="{146C77A7-D299-4EB4-BE38-5EA398200DBE}"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8" scale="56"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139" t="s">
        <v>3</v>
      </c>
      <c r="D47" s="1139"/>
      <c r="E47" s="1140"/>
      <c r="F47" s="11">
        <v>29.23</v>
      </c>
      <c r="G47" s="12">
        <v>28.27</v>
      </c>
      <c r="H47" s="12">
        <v>28.31</v>
      </c>
      <c r="I47" s="12">
        <v>34.479999999999997</v>
      </c>
      <c r="J47" s="13">
        <v>42.75</v>
      </c>
    </row>
    <row r="48" spans="2:10" ht="57.75" customHeight="1">
      <c r="B48" s="14"/>
      <c r="C48" s="1141" t="s">
        <v>4</v>
      </c>
      <c r="D48" s="1141"/>
      <c r="E48" s="1142"/>
      <c r="F48" s="15">
        <v>4.05</v>
      </c>
      <c r="G48" s="16">
        <v>3.93</v>
      </c>
      <c r="H48" s="16">
        <v>4.21</v>
      </c>
      <c r="I48" s="16">
        <v>6.48</v>
      </c>
      <c r="J48" s="17">
        <v>8.16</v>
      </c>
    </row>
    <row r="49" spans="2:10" ht="57.75" customHeight="1" thickBot="1">
      <c r="B49" s="18"/>
      <c r="C49" s="1143" t="s">
        <v>5</v>
      </c>
      <c r="D49" s="1143"/>
      <c r="E49" s="1144"/>
      <c r="F49" s="19" t="s">
        <v>560</v>
      </c>
      <c r="G49" s="20">
        <v>1.17</v>
      </c>
      <c r="H49" s="20">
        <v>1.01</v>
      </c>
      <c r="I49" s="20">
        <v>10.4</v>
      </c>
      <c r="J49" s="21">
        <v>9.5</v>
      </c>
    </row>
    <row r="50" spans="2:10"/>
  </sheetData>
  <sheetProtection algorithmName="SHA-512" hashValue="NxK30M35vAN74bYr0LHwAqXpv/FXruTaQwzbhBh8vTTZVdLxzwTOoDwALjujGm+ZQw+Rfm+kZvC1R39/KhG20g==" saltValue="6jXHxHaI5je5xPnav3osQQ==" spinCount="100000" sheet="1" objects="1" scenarios="1"/>
  <customSheetViews>
    <customSheetView guid="{146C77A7-D299-4EB4-BE38-5EA398200DBE}" showGridLines="0" fitToPage="1" hiddenRows="1" hiddenColumns="1">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2"/>
  <headerFooter alignWithMargins="0">
    <oddFooter>&amp;C&amp;P/&amp;N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2024-03-27T00:09:04Z</cp:lastPrinted>
  <dcterms:created xsi:type="dcterms:W3CDTF">2024-02-05T03:22:18Z</dcterms:created>
  <dcterms:modified xsi:type="dcterms:W3CDTF">2024-03-28T11:50:31Z</dcterms:modified>
  <cp:category/>
</cp:coreProperties>
</file>